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530" activeTab="0"/>
  </bookViews>
  <sheets>
    <sheet name="Gör så här" sheetId="1" r:id="rId1"/>
    <sheet name="Inmatning" sheetId="2" r:id="rId2"/>
    <sheet name="Resultat (index)" sheetId="3" r:id="rId3"/>
  </sheets>
  <definedNames>
    <definedName name="_xlfn.IFERROR" hidden="1">#NAME?</definedName>
    <definedName name="_xlnm.Print_Area" localSheetId="1">'Inmatning'!$A$1:$K$37</definedName>
    <definedName name="_xlnm.Print_Area" localSheetId="2">'Resultat (index)'!$A$1:$K$41</definedName>
  </definedNames>
  <calcPr fullCalcOnLoad="1"/>
</workbook>
</file>

<file path=xl/comments2.xml><?xml version="1.0" encoding="utf-8"?>
<comments xmlns="http://schemas.openxmlformats.org/spreadsheetml/2006/main">
  <authors>
    <author>Johan Gjersvold</author>
    <author>Eken Nejdet</author>
  </authors>
  <commentList>
    <comment ref="A6" authorId="0">
      <text>
        <r>
          <rPr>
            <b/>
            <sz val="8"/>
            <rFont val="Tahoma"/>
            <family val="2"/>
          </rPr>
          <t>Ange vilket år enkätundersökningen genomfördes.
Välj år genom att placera markören i cell B4 och klicka på pilen som då visas till höger om cellen.</t>
        </r>
      </text>
    </comment>
    <comment ref="A5" authorId="0">
      <text>
        <r>
          <rPr>
            <b/>
            <sz val="8"/>
            <rFont val="Tahoma"/>
            <family val="2"/>
          </rPr>
          <t>Välj kommun genom att placera markören i cell B3 och klicka på pilen som då visas till höger om cellen.</t>
        </r>
      </text>
    </comment>
    <comment ref="B11" authorId="0">
      <text>
        <r>
          <rPr>
            <b/>
            <sz val="8"/>
            <rFont val="Tahoma"/>
            <family val="2"/>
          </rPr>
          <t>1a</t>
        </r>
        <r>
          <rPr>
            <sz val="8"/>
            <rFont val="Tahoma"/>
            <family val="2"/>
          </rPr>
          <t xml:space="preserve">
Mitt arbete känns meningsfullt</t>
        </r>
        <r>
          <rPr>
            <sz val="8"/>
            <rFont val="Tahoma"/>
            <family val="2"/>
          </rPr>
          <t xml:space="preserve">
</t>
        </r>
      </text>
    </comment>
    <comment ref="B14" authorId="0">
      <text>
        <r>
          <rPr>
            <b/>
            <sz val="8"/>
            <rFont val="Tahoma"/>
            <family val="2"/>
          </rPr>
          <t>1b</t>
        </r>
        <r>
          <rPr>
            <sz val="8"/>
            <rFont val="Tahoma"/>
            <family val="2"/>
          </rPr>
          <t xml:space="preserve">
Jag lär nytt och utvecklas i mitt dagliga arbete
</t>
        </r>
      </text>
    </comment>
    <comment ref="B15" authorId="0">
      <text>
        <r>
          <rPr>
            <b/>
            <sz val="8"/>
            <rFont val="Tahoma"/>
            <family val="2"/>
          </rPr>
          <t>1b</t>
        </r>
        <r>
          <rPr>
            <sz val="8"/>
            <rFont val="Tahoma"/>
            <family val="2"/>
          </rPr>
          <t xml:space="preserve">
Jag lär nytt och utvecklas i mitt dagliga arbete
</t>
        </r>
      </text>
    </comment>
    <comment ref="B16" authorId="0">
      <text>
        <r>
          <rPr>
            <b/>
            <sz val="8"/>
            <rFont val="Tahoma"/>
            <family val="2"/>
          </rPr>
          <t>1b</t>
        </r>
        <r>
          <rPr>
            <sz val="8"/>
            <rFont val="Tahoma"/>
            <family val="2"/>
          </rPr>
          <t xml:space="preserve">
Jag lär nytt och utvecklas i mitt dagliga arbete
</t>
        </r>
      </text>
    </comment>
    <comment ref="B12" authorId="0">
      <text>
        <r>
          <rPr>
            <b/>
            <sz val="8"/>
            <rFont val="Tahoma"/>
            <family val="2"/>
          </rPr>
          <t>1a</t>
        </r>
        <r>
          <rPr>
            <sz val="8"/>
            <rFont val="Tahoma"/>
            <family val="2"/>
          </rPr>
          <t xml:space="preserve">
Mitt arbete känns meningsfullt</t>
        </r>
        <r>
          <rPr>
            <sz val="8"/>
            <rFont val="Tahoma"/>
            <family val="2"/>
          </rPr>
          <t xml:space="preserve">
</t>
        </r>
      </text>
    </comment>
    <comment ref="B13" authorId="0">
      <text>
        <r>
          <rPr>
            <b/>
            <sz val="8"/>
            <rFont val="Tahoma"/>
            <family val="2"/>
          </rPr>
          <t>1a</t>
        </r>
        <r>
          <rPr>
            <sz val="8"/>
            <rFont val="Tahoma"/>
            <family val="2"/>
          </rPr>
          <t xml:space="preserve">
Mitt arbete känns meningsfullt</t>
        </r>
        <r>
          <rPr>
            <sz val="8"/>
            <rFont val="Tahoma"/>
            <family val="2"/>
          </rPr>
          <t xml:space="preserve">
</t>
        </r>
      </text>
    </comment>
    <comment ref="B17" authorId="0">
      <text>
        <r>
          <rPr>
            <b/>
            <sz val="8"/>
            <rFont val="Tahoma"/>
            <family val="2"/>
          </rPr>
          <t xml:space="preserve">1c
</t>
        </r>
        <r>
          <rPr>
            <sz val="8"/>
            <rFont val="Tahoma"/>
            <family val="2"/>
          </rPr>
          <t xml:space="preserve">Jag ser fram emot att gå till arbetet
</t>
        </r>
      </text>
    </comment>
    <comment ref="B18" authorId="0">
      <text>
        <r>
          <rPr>
            <b/>
            <sz val="8"/>
            <rFont val="Tahoma"/>
            <family val="2"/>
          </rPr>
          <t xml:space="preserve">1c
</t>
        </r>
        <r>
          <rPr>
            <sz val="8"/>
            <rFont val="Tahoma"/>
            <family val="2"/>
          </rPr>
          <t xml:space="preserve">Jag ser fram emot att gå till arbetet
</t>
        </r>
      </text>
    </comment>
    <comment ref="B19" authorId="0">
      <text>
        <r>
          <rPr>
            <b/>
            <sz val="8"/>
            <rFont val="Tahoma"/>
            <family val="2"/>
          </rPr>
          <t xml:space="preserve">1c
</t>
        </r>
        <r>
          <rPr>
            <sz val="8"/>
            <rFont val="Tahoma"/>
            <family val="2"/>
          </rPr>
          <t xml:space="preserve">Jag ser fram emot att gå till arbetet
</t>
        </r>
      </text>
    </comment>
    <comment ref="B20" authorId="0">
      <text>
        <r>
          <rPr>
            <b/>
            <sz val="8"/>
            <rFont val="Tahoma"/>
            <family val="2"/>
          </rPr>
          <t xml:space="preserve">2a
</t>
        </r>
        <r>
          <rPr>
            <sz val="8"/>
            <rFont val="Tahoma"/>
            <family val="2"/>
          </rPr>
          <t>Min närmaste chef visar uppskattning för mina arbetsinsatser</t>
        </r>
      </text>
    </comment>
    <comment ref="B21" authorId="0">
      <text>
        <r>
          <rPr>
            <b/>
            <sz val="8"/>
            <rFont val="Tahoma"/>
            <family val="2"/>
          </rPr>
          <t xml:space="preserve">2a
</t>
        </r>
        <r>
          <rPr>
            <sz val="8"/>
            <rFont val="Tahoma"/>
            <family val="2"/>
          </rPr>
          <t>Min närmaste chef visar uppskattning för mina arbetsinsatser</t>
        </r>
      </text>
    </comment>
    <comment ref="B22" authorId="0">
      <text>
        <r>
          <rPr>
            <b/>
            <sz val="8"/>
            <rFont val="Tahoma"/>
            <family val="2"/>
          </rPr>
          <t xml:space="preserve">2a
</t>
        </r>
        <r>
          <rPr>
            <sz val="8"/>
            <rFont val="Tahoma"/>
            <family val="2"/>
          </rPr>
          <t>Min närmaste chef visar uppskattning för mina arbetsinsatser</t>
        </r>
      </text>
    </comment>
    <comment ref="B23" authorId="0">
      <text>
        <r>
          <rPr>
            <b/>
            <sz val="8"/>
            <rFont val="Tahoma"/>
            <family val="2"/>
          </rPr>
          <t xml:space="preserve">2b
</t>
        </r>
        <r>
          <rPr>
            <sz val="8"/>
            <rFont val="Tahoma"/>
            <family val="2"/>
          </rPr>
          <t xml:space="preserve">Min närmaste chef visar förtroende för mig som medarbetare
</t>
        </r>
      </text>
    </comment>
    <comment ref="B24" authorId="0">
      <text>
        <r>
          <rPr>
            <b/>
            <sz val="8"/>
            <rFont val="Tahoma"/>
            <family val="2"/>
          </rPr>
          <t xml:space="preserve">2b
</t>
        </r>
        <r>
          <rPr>
            <sz val="8"/>
            <rFont val="Tahoma"/>
            <family val="2"/>
          </rPr>
          <t xml:space="preserve">Min närmaste chef visar förtroende för mig som medarbetare
</t>
        </r>
      </text>
    </comment>
    <comment ref="B25" authorId="0">
      <text>
        <r>
          <rPr>
            <b/>
            <sz val="8"/>
            <rFont val="Tahoma"/>
            <family val="2"/>
          </rPr>
          <t xml:space="preserve">2b
</t>
        </r>
        <r>
          <rPr>
            <sz val="8"/>
            <rFont val="Tahoma"/>
            <family val="2"/>
          </rPr>
          <t xml:space="preserve">Min närmaste chef visar förtroende för mig som medarbetare
</t>
        </r>
      </text>
    </comment>
    <comment ref="B26"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2c
</t>
        </r>
        <r>
          <rPr>
            <sz val="8"/>
            <rFont val="Tahoma"/>
            <family val="2"/>
          </rPr>
          <t xml:space="preserve">Min närmaste chef ger mig förutsättningar att ta ansvar i mitt arbete
</t>
        </r>
      </text>
    </comment>
    <comment ref="B28" authorId="0">
      <text>
        <r>
          <rPr>
            <b/>
            <sz val="8"/>
            <rFont val="Tahoma"/>
            <family val="2"/>
          </rPr>
          <t xml:space="preserve">2c
</t>
        </r>
        <r>
          <rPr>
            <sz val="8"/>
            <rFont val="Tahoma"/>
            <family val="2"/>
          </rPr>
          <t xml:space="preserve">Min närmaste chef ger mig förutsättningar att ta ansvar i mitt arbete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3a
</t>
        </r>
        <r>
          <rPr>
            <sz val="8"/>
            <rFont val="Tahoma"/>
            <family val="2"/>
          </rPr>
          <t xml:space="preserve">Jag är insatt i min arbetsplats mål
</t>
        </r>
      </text>
    </comment>
    <comment ref="B31" authorId="0">
      <text>
        <r>
          <rPr>
            <b/>
            <sz val="8"/>
            <rFont val="Tahoma"/>
            <family val="2"/>
          </rPr>
          <t xml:space="preserve">3a
</t>
        </r>
        <r>
          <rPr>
            <sz val="8"/>
            <rFont val="Tahoma"/>
            <family val="2"/>
          </rPr>
          <t xml:space="preserve">Jag är insatt i min arbetsplats mål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3b
</t>
        </r>
        <r>
          <rPr>
            <sz val="8"/>
            <rFont val="Tahoma"/>
            <family val="2"/>
          </rPr>
          <t xml:space="preserve">Min arbetsplats mål följs upp och utvärderas på ett bra sätt
</t>
        </r>
      </text>
    </comment>
    <comment ref="B34" authorId="0">
      <text>
        <r>
          <rPr>
            <b/>
            <sz val="8"/>
            <rFont val="Tahoma"/>
            <family val="2"/>
          </rPr>
          <t xml:space="preserve">3b
</t>
        </r>
        <r>
          <rPr>
            <sz val="8"/>
            <rFont val="Tahoma"/>
            <family val="2"/>
          </rPr>
          <t xml:space="preserve">Min arbetsplats mål följs upp och utvärderas på ett bra sätt
</t>
        </r>
      </text>
    </comment>
    <comment ref="B35" authorId="0">
      <text>
        <r>
          <rPr>
            <b/>
            <sz val="8"/>
            <rFont val="Tahoma"/>
            <family val="2"/>
          </rPr>
          <t xml:space="preserve">3c
</t>
        </r>
        <r>
          <rPr>
            <sz val="8"/>
            <rFont val="Tahoma"/>
            <family val="2"/>
          </rPr>
          <t xml:space="preserve">Jag vet vad som förväntas av mig i mitt arbete
</t>
        </r>
      </text>
    </comment>
    <comment ref="B36" authorId="0">
      <text>
        <r>
          <rPr>
            <b/>
            <sz val="8"/>
            <rFont val="Tahoma"/>
            <family val="2"/>
          </rPr>
          <t xml:space="preserve">3c
</t>
        </r>
        <r>
          <rPr>
            <sz val="8"/>
            <rFont val="Tahoma"/>
            <family val="2"/>
          </rPr>
          <t xml:space="preserve">Jag vet vad som förväntas av mig i mitt arbete
</t>
        </r>
      </text>
    </comment>
    <comment ref="B37" authorId="0">
      <text>
        <r>
          <rPr>
            <b/>
            <sz val="8"/>
            <rFont val="Tahoma"/>
            <family val="2"/>
          </rPr>
          <t xml:space="preserve">3c
</t>
        </r>
        <r>
          <rPr>
            <sz val="8"/>
            <rFont val="Tahoma"/>
            <family val="2"/>
          </rPr>
          <t xml:space="preserve">Jag vet vad som förväntas av mig i mitt arbete
</t>
        </r>
      </text>
    </comment>
    <comment ref="A38" authorId="1">
      <text>
        <r>
          <rPr>
            <sz val="8"/>
            <rFont val="Tahoma"/>
            <family val="2"/>
          </rPr>
          <t xml:space="preserve">Antal personer som svarat på enkätfrågorna (färre än 10 svar  sekretessmarkeras i Kolada)
</t>
        </r>
      </text>
    </comment>
    <comment ref="A39" authorId="1">
      <text>
        <r>
          <rPr>
            <sz val="8"/>
            <rFont val="Tahoma"/>
            <family val="2"/>
          </rPr>
          <t>Antal personer som enkätfrågorna har skickats till</t>
        </r>
      </text>
    </comment>
    <comment ref="A40" authorId="1">
      <text>
        <r>
          <rPr>
            <sz val="8"/>
            <rFont val="Tahoma"/>
            <family val="2"/>
          </rPr>
          <t>Svarsfrekvens = 
Antal svar delat på antal frågade</t>
        </r>
      </text>
    </comment>
    <comment ref="A3" authorId="1">
      <text>
        <r>
          <rPr>
            <b/>
            <sz val="8"/>
            <rFont val="Tahoma"/>
            <family val="2"/>
          </rPr>
          <t>E-postaddress till person i kommunen som kan kontaktas vid eventuella frågor om det som fyllts i beräkningsmallen och/eller vill ha ny information kopplat till HME skickat till sig.</t>
        </r>
      </text>
    </comment>
  </commentList>
</comments>
</file>

<file path=xl/comments3.xml><?xml version="1.0" encoding="utf-8"?>
<comments xmlns="http://schemas.openxmlformats.org/spreadsheetml/2006/main">
  <authors>
    <author>Johan Gjersvold</author>
  </authors>
  <commentList>
    <comment ref="A39" authorId="0">
      <text>
        <r>
          <rPr>
            <b/>
            <sz val="8"/>
            <rFont val="Tahoma"/>
            <family val="2"/>
          </rPr>
          <t>Hållbart Medarbetar Engagemang</t>
        </r>
        <r>
          <rPr>
            <sz val="8"/>
            <rFont val="Tahoma"/>
            <family val="2"/>
          </rPr>
          <t xml:space="preserve">
</t>
        </r>
      </text>
    </comment>
    <comment ref="A40" authorId="0">
      <text>
        <r>
          <rPr>
            <b/>
            <sz val="8"/>
            <rFont val="Tahoma"/>
            <family val="2"/>
          </rPr>
          <t xml:space="preserve">Hållbart Medarbetar Engagemang
</t>
        </r>
        <r>
          <rPr>
            <sz val="8"/>
            <rFont val="Tahoma"/>
            <family val="2"/>
          </rPr>
          <t xml:space="preserve">
</t>
        </r>
      </text>
    </comment>
    <comment ref="A41" authorId="0">
      <text>
        <r>
          <rPr>
            <b/>
            <sz val="8"/>
            <rFont val="Tahoma"/>
            <family val="2"/>
          </rPr>
          <t xml:space="preserve">Hållbart Medarbetar Engagemang
</t>
        </r>
        <r>
          <rPr>
            <sz val="8"/>
            <rFont val="Tahoma"/>
            <family val="2"/>
          </rPr>
          <t xml:space="preserve">
</t>
        </r>
      </text>
    </comment>
    <comment ref="B3" authorId="0">
      <text>
        <r>
          <rPr>
            <b/>
            <sz val="8"/>
            <rFont val="Tahoma"/>
            <family val="2"/>
          </rPr>
          <t>1a</t>
        </r>
        <r>
          <rPr>
            <sz val="8"/>
            <rFont val="Tahoma"/>
            <family val="2"/>
          </rPr>
          <t xml:space="preserve">
Mitt arbete känns meningsfullt</t>
        </r>
        <r>
          <rPr>
            <sz val="8"/>
            <rFont val="Tahoma"/>
            <family val="2"/>
          </rPr>
          <t xml:space="preserve">
</t>
        </r>
      </text>
    </comment>
    <comment ref="B4" authorId="0">
      <text>
        <r>
          <rPr>
            <b/>
            <sz val="8"/>
            <rFont val="Tahoma"/>
            <family val="2"/>
          </rPr>
          <t>1a</t>
        </r>
        <r>
          <rPr>
            <sz val="8"/>
            <rFont val="Tahoma"/>
            <family val="2"/>
          </rPr>
          <t xml:space="preserve">
Mitt arbete känns meningsfullt</t>
        </r>
        <r>
          <rPr>
            <sz val="8"/>
            <rFont val="Tahoma"/>
            <family val="2"/>
          </rPr>
          <t xml:space="preserve">
</t>
        </r>
      </text>
    </comment>
    <comment ref="B5" authorId="0">
      <text>
        <r>
          <rPr>
            <b/>
            <sz val="8"/>
            <rFont val="Tahoma"/>
            <family val="2"/>
          </rPr>
          <t>1a</t>
        </r>
        <r>
          <rPr>
            <sz val="8"/>
            <rFont val="Tahoma"/>
            <family val="2"/>
          </rPr>
          <t xml:space="preserve">
Mitt arbete känns meningsfullt</t>
        </r>
        <r>
          <rPr>
            <sz val="8"/>
            <rFont val="Tahoma"/>
            <family val="2"/>
          </rPr>
          <t xml:space="preserve">
</t>
        </r>
      </text>
    </comment>
    <comment ref="B6" authorId="0">
      <text>
        <r>
          <rPr>
            <b/>
            <sz val="8"/>
            <rFont val="Tahoma"/>
            <family val="2"/>
          </rPr>
          <t>1b</t>
        </r>
        <r>
          <rPr>
            <sz val="8"/>
            <rFont val="Tahoma"/>
            <family val="2"/>
          </rPr>
          <t xml:space="preserve">
Jag lär nytt och utvecklas i mitt dagliga arbete
</t>
        </r>
      </text>
    </comment>
    <comment ref="B7" authorId="0">
      <text>
        <r>
          <rPr>
            <b/>
            <sz val="8"/>
            <rFont val="Tahoma"/>
            <family val="2"/>
          </rPr>
          <t>1b</t>
        </r>
        <r>
          <rPr>
            <sz val="8"/>
            <rFont val="Tahoma"/>
            <family val="2"/>
          </rPr>
          <t xml:space="preserve">
Jag lär nytt och utvecklas i mitt dagliga arbete
</t>
        </r>
      </text>
    </comment>
    <comment ref="B8" authorId="0">
      <text>
        <r>
          <rPr>
            <b/>
            <sz val="8"/>
            <rFont val="Tahoma"/>
            <family val="2"/>
          </rPr>
          <t>1b</t>
        </r>
        <r>
          <rPr>
            <sz val="8"/>
            <rFont val="Tahoma"/>
            <family val="2"/>
          </rPr>
          <t xml:space="preserve">
Jag lär nytt och utvecklas i mitt dagliga arbete
</t>
        </r>
      </text>
    </comment>
    <comment ref="B9" authorId="0">
      <text>
        <r>
          <rPr>
            <b/>
            <sz val="8"/>
            <rFont val="Tahoma"/>
            <family val="2"/>
          </rPr>
          <t xml:space="preserve">1c
</t>
        </r>
        <r>
          <rPr>
            <sz val="8"/>
            <rFont val="Tahoma"/>
            <family val="2"/>
          </rPr>
          <t xml:space="preserve">Jag ser fram emot att gå till arbetet
</t>
        </r>
      </text>
    </comment>
    <comment ref="B10" authorId="0">
      <text>
        <r>
          <rPr>
            <b/>
            <sz val="8"/>
            <rFont val="Tahoma"/>
            <family val="2"/>
          </rPr>
          <t xml:space="preserve">1c
</t>
        </r>
        <r>
          <rPr>
            <sz val="8"/>
            <rFont val="Tahoma"/>
            <family val="2"/>
          </rPr>
          <t xml:space="preserve">Jag ser fram emot att gå till arbetet
</t>
        </r>
      </text>
    </comment>
    <comment ref="B11" authorId="0">
      <text>
        <r>
          <rPr>
            <b/>
            <sz val="8"/>
            <rFont val="Tahoma"/>
            <family val="2"/>
          </rPr>
          <t xml:space="preserve">1c
</t>
        </r>
        <r>
          <rPr>
            <sz val="8"/>
            <rFont val="Tahoma"/>
            <family val="2"/>
          </rPr>
          <t xml:space="preserve">Jag ser fram emot att gå till arbetet
</t>
        </r>
      </text>
    </comment>
    <comment ref="B15" authorId="0">
      <text>
        <r>
          <rPr>
            <b/>
            <sz val="8"/>
            <rFont val="Tahoma"/>
            <family val="2"/>
          </rPr>
          <t xml:space="preserve">2a
</t>
        </r>
        <r>
          <rPr>
            <sz val="8"/>
            <rFont val="Tahoma"/>
            <family val="2"/>
          </rPr>
          <t>Min närmaste chef visar uppskattning för mina arbetsinsatser</t>
        </r>
      </text>
    </comment>
    <comment ref="B16" authorId="0">
      <text>
        <r>
          <rPr>
            <b/>
            <sz val="8"/>
            <rFont val="Tahoma"/>
            <family val="2"/>
          </rPr>
          <t xml:space="preserve">2a
</t>
        </r>
        <r>
          <rPr>
            <sz val="8"/>
            <rFont val="Tahoma"/>
            <family val="2"/>
          </rPr>
          <t>Min närmaste chef visar uppskattning för mina arbetsinsatser</t>
        </r>
      </text>
    </comment>
    <comment ref="B17" authorId="0">
      <text>
        <r>
          <rPr>
            <b/>
            <sz val="8"/>
            <rFont val="Tahoma"/>
            <family val="2"/>
          </rPr>
          <t xml:space="preserve">2a
</t>
        </r>
        <r>
          <rPr>
            <sz val="8"/>
            <rFont val="Tahoma"/>
            <family val="2"/>
          </rPr>
          <t>Min närmaste chef visar uppskattning för mina arbetsinsatser</t>
        </r>
      </text>
    </comment>
    <comment ref="B18" authorId="0">
      <text>
        <r>
          <rPr>
            <b/>
            <sz val="8"/>
            <rFont val="Tahoma"/>
            <family val="2"/>
          </rPr>
          <t xml:space="preserve">2b
</t>
        </r>
        <r>
          <rPr>
            <sz val="8"/>
            <rFont val="Tahoma"/>
            <family val="2"/>
          </rPr>
          <t xml:space="preserve">Min närmaste chef visar förtroende för mig som medarbetare
</t>
        </r>
      </text>
    </comment>
    <comment ref="B19" authorId="0">
      <text>
        <r>
          <rPr>
            <b/>
            <sz val="8"/>
            <rFont val="Tahoma"/>
            <family val="2"/>
          </rPr>
          <t xml:space="preserve">2b
</t>
        </r>
        <r>
          <rPr>
            <sz val="8"/>
            <rFont val="Tahoma"/>
            <family val="2"/>
          </rPr>
          <t xml:space="preserve">Min närmaste chef visar förtroende för mig som medarbetare
</t>
        </r>
      </text>
    </comment>
    <comment ref="B20" authorId="0">
      <text>
        <r>
          <rPr>
            <b/>
            <sz val="8"/>
            <rFont val="Tahoma"/>
            <family val="2"/>
          </rPr>
          <t xml:space="preserve">2b
</t>
        </r>
        <r>
          <rPr>
            <sz val="8"/>
            <rFont val="Tahoma"/>
            <family val="2"/>
          </rPr>
          <t xml:space="preserve">Min närmaste chef visar förtroende för mig som medarbetare
</t>
        </r>
      </text>
    </comment>
    <comment ref="B21" authorId="0">
      <text>
        <r>
          <rPr>
            <b/>
            <sz val="8"/>
            <rFont val="Tahoma"/>
            <family val="2"/>
          </rPr>
          <t xml:space="preserve">2c
</t>
        </r>
        <r>
          <rPr>
            <sz val="8"/>
            <rFont val="Tahoma"/>
            <family val="2"/>
          </rPr>
          <t xml:space="preserve">Min närmaste chef ger mig förutsättningar att ta ansvar i mitt arbete
</t>
        </r>
      </text>
    </comment>
    <comment ref="B22" authorId="0">
      <text>
        <r>
          <rPr>
            <b/>
            <sz val="8"/>
            <rFont val="Tahoma"/>
            <family val="2"/>
          </rPr>
          <t xml:space="preserve">2c
</t>
        </r>
        <r>
          <rPr>
            <sz val="8"/>
            <rFont val="Tahoma"/>
            <family val="2"/>
          </rPr>
          <t xml:space="preserve">Min närmaste chef ger mig förutsättningar att ta ansvar i mitt arbete
</t>
        </r>
      </text>
    </comment>
    <comment ref="B23"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3a
</t>
        </r>
        <r>
          <rPr>
            <sz val="8"/>
            <rFont val="Tahoma"/>
            <family val="2"/>
          </rPr>
          <t xml:space="preserve">Jag är insatt i min arbetsplats mål
</t>
        </r>
      </text>
    </comment>
    <comment ref="B28" authorId="0">
      <text>
        <r>
          <rPr>
            <b/>
            <sz val="8"/>
            <rFont val="Tahoma"/>
            <family val="2"/>
          </rPr>
          <t xml:space="preserve">3a
</t>
        </r>
        <r>
          <rPr>
            <sz val="8"/>
            <rFont val="Tahoma"/>
            <family val="2"/>
          </rPr>
          <t xml:space="preserve">Jag är insatt i min arbetsplats mål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3b
</t>
        </r>
        <r>
          <rPr>
            <sz val="8"/>
            <rFont val="Tahoma"/>
            <family val="2"/>
          </rPr>
          <t xml:space="preserve">Min arbetsplats mål följs upp och utvärderas på ett bra sätt
</t>
        </r>
      </text>
    </comment>
    <comment ref="B31" authorId="0">
      <text>
        <r>
          <rPr>
            <b/>
            <sz val="8"/>
            <rFont val="Tahoma"/>
            <family val="2"/>
          </rPr>
          <t xml:space="preserve">3b
</t>
        </r>
        <r>
          <rPr>
            <sz val="8"/>
            <rFont val="Tahoma"/>
            <family val="2"/>
          </rPr>
          <t xml:space="preserve">Min arbetsplats mål följs upp och utvärderas på ett bra sätt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3c
</t>
        </r>
        <r>
          <rPr>
            <sz val="8"/>
            <rFont val="Tahoma"/>
            <family val="2"/>
          </rPr>
          <t xml:space="preserve">Jag vet vad som förväntas av mig i mitt arbete
</t>
        </r>
      </text>
    </comment>
    <comment ref="B34" authorId="0">
      <text>
        <r>
          <rPr>
            <b/>
            <sz val="8"/>
            <rFont val="Tahoma"/>
            <family val="2"/>
          </rPr>
          <t xml:space="preserve">3c
</t>
        </r>
        <r>
          <rPr>
            <sz val="8"/>
            <rFont val="Tahoma"/>
            <family val="2"/>
          </rPr>
          <t xml:space="preserve">Jag vet vad som förväntas av mig i mitt arbete
</t>
        </r>
      </text>
    </comment>
    <comment ref="B35" authorId="0">
      <text>
        <r>
          <rPr>
            <b/>
            <sz val="8"/>
            <rFont val="Tahoma"/>
            <family val="2"/>
          </rPr>
          <t xml:space="preserve">3c
</t>
        </r>
        <r>
          <rPr>
            <sz val="8"/>
            <rFont val="Tahoma"/>
            <family val="2"/>
          </rPr>
          <t xml:space="preserve">Jag vet vad som förväntas av mig i mitt arbete
</t>
        </r>
      </text>
    </comment>
  </commentList>
</comments>
</file>

<file path=xl/sharedStrings.xml><?xml version="1.0" encoding="utf-8"?>
<sst xmlns="http://schemas.openxmlformats.org/spreadsheetml/2006/main" count="959" uniqueCount="763">
  <si>
    <t>Kön</t>
  </si>
  <si>
    <t>Område</t>
  </si>
  <si>
    <t>Fråga/index</t>
  </si>
  <si>
    <t>1a</t>
  </si>
  <si>
    <t>1b</t>
  </si>
  <si>
    <t>1c</t>
  </si>
  <si>
    <t>Motivation</t>
  </si>
  <si>
    <t>Delindex Motivation</t>
  </si>
  <si>
    <t>Totalt</t>
  </si>
  <si>
    <t>Kvinnor</t>
  </si>
  <si>
    <t>Män</t>
  </si>
  <si>
    <t>Ledarskap</t>
  </si>
  <si>
    <t>Delindex Ledarskap</t>
  </si>
  <si>
    <t>Styrning</t>
  </si>
  <si>
    <t>Delindex Styrning</t>
  </si>
  <si>
    <t>Resultat i indexform 0-100 (kan ej redigeras)</t>
  </si>
  <si>
    <t>Mätår:</t>
  </si>
  <si>
    <t>Välj</t>
  </si>
  <si>
    <t>Kommunen, totalt</t>
  </si>
  <si>
    <t>Hemtjänst, äldreomsorg</t>
  </si>
  <si>
    <t>Särskilt boende, äldreomsorg</t>
  </si>
  <si>
    <t>Förskola</t>
  </si>
  <si>
    <t>Grundskola</t>
  </si>
  <si>
    <t>Gymnasie-skola</t>
  </si>
  <si>
    <t>2a</t>
  </si>
  <si>
    <t>2b</t>
  </si>
  <si>
    <t>2c</t>
  </si>
  <si>
    <t>3a</t>
  </si>
  <si>
    <t>3b</t>
  </si>
  <si>
    <t>3c</t>
  </si>
  <si>
    <t>HME</t>
  </si>
  <si>
    <t>Totaltindex (HME)</t>
  </si>
  <si>
    <t>Kommun</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</si>
  <si>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</si>
  <si>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</si>
  <si>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</si>
  <si>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</si>
  <si>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</si>
  <si>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</si>
  <si>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</si>
  <si>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</si>
  <si>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</si>
  <si>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</si>
  <si>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</si>
  <si>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</si>
  <si>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</si>
  <si>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</si>
  <si>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</si>
  <si>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</si>
  <si>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</si>
  <si>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</si>
  <si>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</si>
  <si>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</si>
  <si>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</si>
  <si>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</si>
  <si>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</si>
  <si>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</si>
  <si>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</si>
  <si>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</si>
  <si>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</si>
  <si>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</si>
  <si>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</si>
  <si>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</si>
  <si>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</si>
  <si>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</si>
  <si>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</si>
  <si>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</si>
  <si>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</si>
  <si>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</si>
  <si>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</si>
  <si>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</si>
  <si>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</si>
  <si>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</si>
  <si>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</si>
  <si>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</si>
  <si>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</si>
  <si>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</si>
  <si>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</si>
  <si>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</si>
  <si>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</si>
  <si>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</si>
  <si>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</si>
  <si>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</si>
  <si>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</si>
  <si>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</si>
  <si>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</si>
  <si>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</si>
  <si>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</si>
  <si>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</si>
  <si>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</si>
  <si>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</si>
  <si>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</si>
  <si>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</si>
  <si>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</si>
  <si>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</si>
  <si>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</si>
  <si>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</si>
  <si>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</si>
  <si>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</si>
  <si>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</si>
  <si>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</si>
  <si>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</si>
  <si>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</si>
  <si>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</si>
  <si>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</si>
  <si>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</si>
  <si>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</si>
  <si>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</si>
  <si>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</si>
  <si>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</si>
  <si>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</si>
  <si>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</si>
  <si>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</si>
  <si>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</si>
  <si>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</si>
  <si>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</si>
  <si>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</si>
  <si>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</si>
  <si>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</si>
  <si>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</si>
  <si>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</si>
  <si>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</si>
  <si>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</si>
  <si>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</si>
  <si>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</si>
  <si>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</si>
  <si>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</si>
  <si>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</si>
  <si>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</si>
  <si>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</si>
  <si>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</si>
  <si>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</si>
  <si>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</si>
  <si>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</si>
  <si>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</si>
  <si>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</si>
  <si>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</si>
  <si>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</si>
  <si>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</si>
  <si>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</si>
  <si>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</si>
  <si>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</si>
  <si>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</si>
  <si>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</si>
  <si>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</si>
  <si>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</si>
  <si>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</si>
  <si>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</si>
  <si>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</si>
  <si>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</si>
  <si>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</si>
  <si>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</si>
  <si>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</si>
  <si>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</si>
  <si>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</si>
  <si>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</si>
  <si>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</si>
  <si>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</si>
  <si>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</si>
  <si>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</si>
  <si>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</si>
  <si>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</si>
  <si>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</si>
  <si>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</si>
  <si>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</si>
  <si>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</si>
  <si>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</si>
  <si>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</si>
  <si>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</si>
  <si>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</si>
  <si>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</si>
  <si>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</si>
  <si>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</si>
  <si>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</si>
  <si>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</si>
  <si>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</si>
  <si>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</si>
  <si>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</si>
  <si>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</si>
  <si>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</si>
  <si>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</si>
  <si>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</si>
  <si>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</si>
  <si>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</si>
  <si>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</si>
  <si>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</si>
  <si>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</si>
  <si>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</si>
  <si>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</si>
  <si>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</si>
  <si>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</si>
  <si>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</si>
  <si>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</si>
  <si>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</si>
  <si>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</si>
  <si>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</si>
  <si>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</si>
  <si>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</si>
  <si>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</si>
  <si>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</si>
  <si>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</si>
  <si>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</si>
  <si>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</si>
  <si>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</si>
  <si>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</si>
  <si>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</si>
  <si>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</si>
  <si>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</si>
  <si>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</si>
  <si>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</si>
  <si>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</si>
  <si>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</si>
  <si>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</si>
  <si>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</si>
  <si>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</si>
  <si>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</si>
  <si>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</si>
  <si>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</si>
  <si>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</si>
  <si>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</si>
  <si>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</si>
  <si>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</si>
  <si>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</si>
  <si>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</si>
  <si>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</si>
  <si>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</si>
  <si>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</si>
  <si>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</si>
  <si>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</si>
  <si>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</si>
  <si>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</si>
  <si>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</si>
  <si>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</si>
  <si>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</si>
  <si>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</si>
  <si>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</si>
  <si>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</si>
  <si>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</si>
  <si>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</si>
  <si>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</si>
  <si>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</si>
  <si>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</si>
  <si>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</si>
  <si>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</si>
  <si>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</si>
  <si>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</si>
  <si>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</si>
  <si>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</si>
  <si>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</si>
  <si>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</si>
  <si>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</si>
  <si>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</si>
  <si>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</si>
  <si>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</si>
  <si>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</si>
  <si>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</si>
  <si>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</si>
  <si>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</si>
  <si>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</si>
  <si>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</si>
  <si>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</si>
  <si>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</si>
  <si>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</si>
  <si>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</si>
  <si>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</si>
  <si>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</si>
  <si>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</si>
  <si>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</si>
  <si>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</si>
  <si>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</si>
  <si>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</si>
  <si>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</si>
  <si>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</si>
  <si>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</si>
  <si>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</si>
  <si>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</si>
  <si>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</si>
  <si>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</si>
  <si>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</si>
  <si>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</si>
  <si>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</si>
  <si>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</si>
  <si>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</si>
  <si>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</si>
  <si>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</si>
  <si>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</si>
  <si>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</si>
  <si>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</si>
  <si>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</si>
  <si>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</si>
  <si>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</si>
  <si>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</si>
  <si>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</si>
  <si>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</si>
  <si>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</si>
  <si>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</si>
  <si>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</si>
  <si>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</si>
  <si>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</si>
  <si>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</si>
  <si>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</si>
  <si>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</si>
  <si>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</si>
  <si>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</si>
  <si>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</si>
  <si>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</si>
  <si>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</si>
  <si>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</si>
  <si>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</si>
  <si>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</si>
  <si>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</si>
  <si>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</si>
  <si>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</si>
  <si>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</si>
  <si>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</si>
  <si>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</si>
  <si>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</si>
  <si>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</si>
  <si>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</si>
  <si>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</si>
  <si>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</si>
  <si>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</si>
  <si>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</si>
  <si>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Inmatningstabell</t>
  </si>
  <si>
    <t>Omsorg om personer med funktions-nedsättning</t>
  </si>
  <si>
    <t>År</t>
  </si>
  <si>
    <t>1440</t>
  </si>
  <si>
    <t>1489</t>
  </si>
  <si>
    <t>0764</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</si>
  <si>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</si>
  <si>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</si>
  <si>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</si>
  <si>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</si>
  <si>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</si>
  <si>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</si>
  <si>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</si>
  <si>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</si>
  <si>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</si>
  <si>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</si>
  <si>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</si>
  <si>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</si>
  <si>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</si>
  <si>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</si>
  <si>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</si>
  <si>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</si>
  <si>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</si>
  <si>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</si>
  <si>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</si>
  <si>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</si>
  <si>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</si>
  <si>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</si>
  <si>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</si>
  <si>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</si>
  <si>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</si>
  <si>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</si>
  <si>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</si>
  <si>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</si>
  <si>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</si>
  <si>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</si>
  <si>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</si>
  <si>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</si>
  <si>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</si>
  <si>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</si>
  <si>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</si>
  <si>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</si>
  <si>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</si>
  <si>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</si>
  <si>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</si>
  <si>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</si>
  <si>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</si>
  <si>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</si>
  <si>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</si>
  <si>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</si>
  <si>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</si>
  <si>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</si>
  <si>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</si>
  <si>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</si>
  <si>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</si>
  <si>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</si>
  <si>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</si>
  <si>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</si>
  <si>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</si>
  <si>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</si>
  <si>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</si>
  <si>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</si>
  <si>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</si>
  <si>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</si>
  <si>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</si>
  <si>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</si>
  <si>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</si>
  <si>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</si>
  <si>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</si>
  <si>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</si>
  <si>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</si>
  <si>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</si>
  <si>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</si>
  <si>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</si>
  <si>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</si>
  <si>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</si>
  <si>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</si>
  <si>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</si>
  <si>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</si>
  <si>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</si>
  <si>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</si>
  <si>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</si>
  <si>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</si>
  <si>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</si>
  <si>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</si>
  <si>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</si>
  <si>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</si>
  <si>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</si>
  <si>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</si>
  <si>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</si>
  <si>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</si>
  <si>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</si>
  <si>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</si>
  <si>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</si>
  <si>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</si>
  <si>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</si>
  <si>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</si>
  <si>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</si>
  <si>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</si>
  <si>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</si>
  <si>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</si>
  <si>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</si>
  <si>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</si>
  <si>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</si>
  <si>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</si>
  <si>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</si>
  <si>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</si>
  <si>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</si>
  <si>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</si>
  <si>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</si>
  <si>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</si>
  <si>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</si>
  <si>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</si>
  <si>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</si>
  <si>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</si>
  <si>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</si>
  <si>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</si>
  <si>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</si>
  <si>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</si>
  <si>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</si>
  <si>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</si>
  <si>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</si>
  <si>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</si>
  <si>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</si>
  <si>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</si>
  <si>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</si>
  <si>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</si>
  <si>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</si>
  <si>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</si>
  <si>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</si>
  <si>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</si>
  <si>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</si>
  <si>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</si>
  <si>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</si>
  <si>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</si>
  <si>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</si>
  <si>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</si>
  <si>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</si>
  <si>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</si>
  <si>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</si>
  <si>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</si>
  <si>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</si>
  <si>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</si>
  <si>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</si>
  <si>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</si>
  <si>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</si>
  <si>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</si>
  <si>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</si>
  <si>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</si>
  <si>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</si>
  <si>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</si>
  <si>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</si>
  <si>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</si>
  <si>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</si>
  <si>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1884</t>
  </si>
  <si>
    <t>1962</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</si>
  <si>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</si>
  <si>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</si>
  <si>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</si>
  <si>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</si>
  <si>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</si>
  <si>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</si>
  <si>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</si>
  <si>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</si>
  <si>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</si>
  <si>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</si>
  <si>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</si>
  <si>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</si>
  <si>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</si>
  <si>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</si>
  <si>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</si>
  <si>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</si>
  <si>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</si>
  <si>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</si>
  <si>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</si>
  <si>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</si>
  <si>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</si>
  <si>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</si>
  <si>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</si>
  <si>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</si>
  <si>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</si>
  <si>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</si>
  <si>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</si>
  <si>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</si>
  <si>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</si>
  <si>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</si>
  <si>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</si>
  <si>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</si>
  <si>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</si>
  <si>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</si>
  <si>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</si>
  <si>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</si>
  <si>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</si>
  <si>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</si>
  <si>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</si>
  <si>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</si>
  <si>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</si>
  <si>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</si>
  <si>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</si>
  <si>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</si>
  <si>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</si>
  <si>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</si>
  <si>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</si>
  <si>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</si>
  <si>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</si>
  <si>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</si>
  <si>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</si>
  <si>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</si>
  <si>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</si>
  <si>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</si>
  <si>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</si>
  <si>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</si>
  <si>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</si>
  <si>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</si>
  <si>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</si>
  <si>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</si>
  <si>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</si>
  <si>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</si>
  <si>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</si>
  <si>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</si>
  <si>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</si>
  <si>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</si>
  <si>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</si>
  <si>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</si>
  <si>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</si>
  <si>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</si>
  <si>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</si>
  <si>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</si>
  <si>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</si>
  <si>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</si>
  <si>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</si>
  <si>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</si>
  <si>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</si>
  <si>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</si>
  <si>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</si>
  <si>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</si>
  <si>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</si>
  <si>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</si>
  <si>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</si>
  <si>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</si>
  <si>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</si>
  <si>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</si>
  <si>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0114</t>
  </si>
  <si>
    <t>0139</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</si>
  <si>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</si>
  <si>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</si>
  <si>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</si>
  <si>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</si>
  <si>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</si>
  <si>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</si>
  <si>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</si>
  <si>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</si>
  <si>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</si>
  <si>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</si>
  <si>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</si>
  <si>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</si>
  <si>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</si>
  <si>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</si>
  <si>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</si>
  <si>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</si>
  <si>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</si>
  <si>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</si>
  <si>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</si>
  <si>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</si>
  <si>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</si>
  <si>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</si>
  <si>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</si>
  <si>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</si>
  <si>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</si>
  <si>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</si>
  <si>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</si>
  <si>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</si>
  <si>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</si>
  <si>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</si>
  <si>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</si>
  <si>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</si>
  <si>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</si>
  <si>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</si>
  <si>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</si>
  <si>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</si>
  <si>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</si>
  <si>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</si>
  <si>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</si>
  <si>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</si>
  <si>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</si>
  <si>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</si>
  <si>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</si>
  <si>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</si>
  <si>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</si>
  <si>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</si>
  <si>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</si>
  <si>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</si>
  <si>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</si>
  <si>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t>Kkod</t>
  </si>
  <si>
    <t>Kultur och fritid</t>
  </si>
  <si>
    <t>Infrastruktur, skydd m.m</t>
  </si>
  <si>
    <t>Individ- och familje-omsorg</t>
  </si>
  <si>
    <t>Beräkningsmall: Hållbart Medarbetarengagemang (HME)</t>
  </si>
  <si>
    <t>skr.se</t>
  </si>
  <si>
    <t>Gör så här</t>
  </si>
  <si>
    <t xml:space="preserve">Dessutom beräknas delindex och totalindex (HME) utifrån resultaten på frågorna. </t>
  </si>
  <si>
    <t>3. Kontrollera att siffrorna verkar korrekta.</t>
  </si>
  <si>
    <t>För frågor om inmatningstabellen (excelfilen) eller Kolada, kontakta RKA</t>
  </si>
  <si>
    <t>Epost: inmatning@kolada.se</t>
  </si>
  <si>
    <t>Tfn : 08-452 70 00</t>
  </si>
  <si>
    <t>Text börjar i cell B2</t>
  </si>
  <si>
    <t>Kontaktperson</t>
  </si>
  <si>
    <t>Svarsfrekvens</t>
  </si>
  <si>
    <t>Kommunkod</t>
  </si>
  <si>
    <t>Antal frågade</t>
  </si>
  <si>
    <t>Antal svar</t>
  </si>
  <si>
    <t>Kommunen, totalt ID</t>
  </si>
  <si>
    <t>Särskilt boende, äldreomsorg ID</t>
  </si>
  <si>
    <t>Hemtjänst, äldreomsorg ID</t>
  </si>
  <si>
    <t>Omsorg om personer med funktions-nedsättning ID</t>
  </si>
  <si>
    <t>Individ- och familje-omsorg ID</t>
  </si>
  <si>
    <t>Förskola ID</t>
  </si>
  <si>
    <t>Grundskola ID</t>
  </si>
  <si>
    <t>Gymnasie-skola ID</t>
  </si>
  <si>
    <t>Infrastruktur, skydd m.m ID</t>
  </si>
  <si>
    <t>Kultur och fritid ID</t>
  </si>
  <si>
    <t>K00254</t>
  </si>
  <si>
    <t>K00246</t>
  </si>
  <si>
    <t>K00247</t>
  </si>
  <si>
    <t>K00248</t>
  </si>
  <si>
    <t>K00249</t>
  </si>
  <si>
    <t>K00250</t>
  </si>
  <si>
    <t>K00251</t>
  </si>
  <si>
    <t>K00252</t>
  </si>
  <si>
    <t>K00253</t>
  </si>
  <si>
    <t>K00899</t>
  </si>
  <si>
    <t>K00898</t>
  </si>
  <si>
    <t>K23200</t>
  </si>
  <si>
    <t>K23201</t>
  </si>
  <si>
    <t>K23202</t>
  </si>
  <si>
    <t>K23203</t>
  </si>
  <si>
    <t>K23204</t>
  </si>
  <si>
    <t>K23205</t>
  </si>
  <si>
    <t>K23206</t>
  </si>
  <si>
    <t>K23207</t>
  </si>
  <si>
    <t>K23208</t>
  </si>
  <si>
    <t>K23898</t>
  </si>
  <si>
    <t>K23899</t>
  </si>
  <si>
    <t>K21202</t>
  </si>
  <si>
    <t>K21203</t>
  </si>
  <si>
    <t>K21204</t>
  </si>
  <si>
    <t>K21205</t>
  </si>
  <si>
    <t>K21206</t>
  </si>
  <si>
    <t>K21207</t>
  </si>
  <si>
    <t>K21208</t>
  </si>
  <si>
    <t>K21209</t>
  </si>
  <si>
    <t>K21210</t>
  </si>
  <si>
    <t>K21898</t>
  </si>
  <si>
    <t>K21899</t>
  </si>
  <si>
    <t>K25202</t>
  </si>
  <si>
    <t>K25203</t>
  </si>
  <si>
    <t>K25204</t>
  </si>
  <si>
    <t>K25205</t>
  </si>
  <si>
    <t>K25206</t>
  </si>
  <si>
    <t>K25207</t>
  </si>
  <si>
    <t>K25208</t>
  </si>
  <si>
    <t>K25209</t>
  </si>
  <si>
    <t>K25210</t>
  </si>
  <si>
    <t>K25898</t>
  </si>
  <si>
    <t>K25899</t>
  </si>
  <si>
    <t>K30204</t>
  </si>
  <si>
    <t>K30205</t>
  </si>
  <si>
    <t>K30206</t>
  </si>
  <si>
    <t>K30207</t>
  </si>
  <si>
    <t>K30208</t>
  </si>
  <si>
    <t>K30209</t>
  </si>
  <si>
    <t>K30210</t>
  </si>
  <si>
    <t>K30211</t>
  </si>
  <si>
    <t>K30212</t>
  </si>
  <si>
    <t>K30898</t>
  </si>
  <si>
    <t>K30899</t>
  </si>
  <si>
    <t>K11206</t>
  </si>
  <si>
    <t>K11207</t>
  </si>
  <si>
    <t>K11208</t>
  </si>
  <si>
    <t>K11209</t>
  </si>
  <si>
    <t>K11210</t>
  </si>
  <si>
    <t>K11211</t>
  </si>
  <si>
    <t>K11212</t>
  </si>
  <si>
    <t>K11213</t>
  </si>
  <si>
    <t>K11214</t>
  </si>
  <si>
    <t>K11898</t>
  </si>
  <si>
    <t>K11899</t>
  </si>
  <si>
    <t>K15204</t>
  </si>
  <si>
    <t>K15205</t>
  </si>
  <si>
    <t>K15206</t>
  </si>
  <si>
    <t>K15207</t>
  </si>
  <si>
    <t>K15208</t>
  </si>
  <si>
    <t>K15209</t>
  </si>
  <si>
    <t>K15210</t>
  </si>
  <si>
    <t>K15211</t>
  </si>
  <si>
    <t>K15212</t>
  </si>
  <si>
    <t>K15898</t>
  </si>
  <si>
    <t>K15899</t>
  </si>
  <si>
    <t>K17204</t>
  </si>
  <si>
    <t>K17205</t>
  </si>
  <si>
    <t>K17206</t>
  </si>
  <si>
    <t>K17207</t>
  </si>
  <si>
    <t>K17208</t>
  </si>
  <si>
    <t>K17209</t>
  </si>
  <si>
    <t>K17210</t>
  </si>
  <si>
    <t>K17211</t>
  </si>
  <si>
    <t>K17212</t>
  </si>
  <si>
    <t>K17998</t>
  </si>
  <si>
    <t>K17999</t>
  </si>
  <si>
    <t>K07206</t>
  </si>
  <si>
    <t>K07207</t>
  </si>
  <si>
    <t>K07208</t>
  </si>
  <si>
    <t>K07209</t>
  </si>
  <si>
    <t>K07210</t>
  </si>
  <si>
    <t>K07211</t>
  </si>
  <si>
    <t>K07212</t>
  </si>
  <si>
    <t>K07213</t>
  </si>
  <si>
    <t>K07214</t>
  </si>
  <si>
    <t>K07898</t>
  </si>
  <si>
    <t>K07899</t>
  </si>
  <si>
    <t>K09208</t>
  </si>
  <si>
    <t>K09209</t>
  </si>
  <si>
    <t>K09210</t>
  </si>
  <si>
    <t>K09211</t>
  </si>
  <si>
    <t>K09212</t>
  </si>
  <si>
    <t>K09213</t>
  </si>
  <si>
    <t>K09214</t>
  </si>
  <si>
    <t>K09215</t>
  </si>
  <si>
    <t>K09216</t>
  </si>
  <si>
    <t>K09898</t>
  </si>
  <si>
    <t>K09899</t>
  </si>
  <si>
    <t>Kontaktperson (e-post)</t>
  </si>
  <si>
    <t>RKA publicerar inkomna resultat i databasen Kolada första måndagen varje månad.</t>
  </si>
  <si>
    <t>rka.nu</t>
  </si>
  <si>
    <t>Detta är en fil för inrapportering av insamlad data. Vid frågor/funderingar om själva enkätundersökningen och HME-modellen finns mer information att hitta på</t>
  </si>
  <si>
    <r>
      <t xml:space="preserve">1.  Gå till fliken </t>
    </r>
    <r>
      <rPr>
        <i/>
        <sz val="11"/>
        <color indexed="8"/>
        <rFont val="Calibri"/>
        <family val="2"/>
      </rPr>
      <t xml:space="preserve">Inmatning. </t>
    </r>
    <r>
      <rPr>
        <sz val="11"/>
        <color indexed="8"/>
        <rFont val="Calibri"/>
        <family val="2"/>
      </rPr>
      <t>Fyll i tabellen enligt instruktion ovanför tabellen, glöm inte att fylla i kommun och år.</t>
    </r>
  </si>
  <si>
    <r>
      <t xml:space="preserve">2.  På fliken </t>
    </r>
    <r>
      <rPr>
        <i/>
        <sz val="11"/>
        <color indexed="8"/>
        <rFont val="Calibri"/>
        <family val="2"/>
      </rPr>
      <t xml:space="preserve">Resultat (index) </t>
    </r>
    <r>
      <rPr>
        <sz val="11"/>
        <color indexed="8"/>
        <rFont val="Calibri"/>
        <family val="2"/>
      </rPr>
      <t xml:space="preserve">beräknas värdena i inmatningstabellen om till indexvärden mellan 0-100. </t>
    </r>
  </si>
  <si>
    <t>5. Skicka in en kopia av excelfilen till inmatning@kolada.se. Ange HME i mejlets ämnesfält.</t>
  </si>
  <si>
    <t xml:space="preserve">4. Ändra namn på excelfilen till vilken kommun samt vilket år informationen avser, till exempel: Haninge 2023 </t>
  </si>
  <si>
    <t>Det går även att läsa om HME på</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</si>
</sst>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Ja&quot;;&quot;Ja&quot;;&quot;Nej&quot;"/>
    <numFmt numFmtId="167" formatCode="&quot;Sant&quot;;&quot;Sant&quot;;&quot;Falskt&quot;"/>
    <numFmt numFmtId="168" formatCode="&quot;På&quot;;&quot;På&quot;;&quot;Av&quot;"/>
    <numFmt numFmtId="169" formatCode="[$€-2]\ #,##0.00_);[Red]\([$€-2]\ #,##0.00\)"/>
    <numFmt numFmtId="170" formatCode="0.0%"/>
  </numFmts>
  <fonts count="53">
    <font>
      <sz val="11"/>
      <color theme="1"/>
      <name val="Calibri"/>
      <family val="2"/>
    </font>
    <font>
      <sz val="11"/>
      <color indexed="8"/>
      <name val="Calibri"/>
      <family val="2"/>
    </font>
    <font>
      <b/>
      <sz val="8"/>
      <name val="Tahoma"/>
      <family val="2"/>
    </font>
    <font>
      <sz val="8"/>
      <name val="Tahoma"/>
      <family val="2"/>
    </font>
    <font>
      <i/>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20"/>
      <color indexed="8"/>
      <name val="Calibri"/>
      <family val="2"/>
    </font>
    <font>
      <b/>
      <sz val="14"/>
      <color indexed="8"/>
      <name val="Calibri"/>
      <family val="2"/>
    </font>
    <font>
      <b/>
      <sz val="12"/>
      <color indexed="8"/>
      <name val="Calibri"/>
      <family val="2"/>
    </font>
    <font>
      <sz val="11"/>
      <color indexed="26"/>
      <name val="Calibri"/>
      <family val="2"/>
    </font>
    <font>
      <b/>
      <sz val="14"/>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20"/>
      <color theme="1"/>
      <name val="Calibri"/>
      <family val="2"/>
    </font>
    <font>
      <b/>
      <sz val="14"/>
      <color theme="1"/>
      <name val="Calibri"/>
      <family val="2"/>
    </font>
    <font>
      <b/>
      <sz val="14"/>
      <color rgb="FF000000"/>
      <name val="Calibri"/>
      <family val="2"/>
    </font>
    <font>
      <sz val="11"/>
      <color rgb="FF000000"/>
      <name val="Calibri"/>
      <family val="2"/>
    </font>
    <font>
      <b/>
      <sz val="12"/>
      <color rgb="FF000000"/>
      <name val="Calibri"/>
      <family val="2"/>
    </font>
    <font>
      <sz val="11"/>
      <color theme="2"/>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
      <patternFill patternType="solid">
        <fgColor rgb="FFF8FEC2"/>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64">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3" fillId="33" borderId="0" xfId="0" applyFont="1" applyFill="1" applyAlignment="1">
      <alignment/>
    </xf>
    <xf numFmtId="0" fontId="46" fillId="33" borderId="0" xfId="0" applyFont="1" applyFill="1" applyAlignment="1">
      <alignment/>
    </xf>
    <xf numFmtId="0" fontId="0" fillId="33" borderId="0" xfId="0" applyFill="1" applyAlignment="1" applyProtection="1">
      <alignment wrapText="1"/>
      <protection/>
    </xf>
    <xf numFmtId="0" fontId="0" fillId="33" borderId="0" xfId="0" applyFill="1" applyAlignment="1" applyProtection="1">
      <alignment/>
      <protection/>
    </xf>
    <xf numFmtId="0" fontId="43" fillId="33" borderId="0" xfId="0" applyFont="1" applyFill="1" applyAlignment="1" applyProtection="1">
      <alignment/>
      <protection/>
    </xf>
    <xf numFmtId="2" fontId="0" fillId="10" borderId="10" xfId="0" applyNumberFormat="1" applyFill="1" applyBorder="1" applyAlignment="1" applyProtection="1">
      <alignment horizontal="center" vertical="center" wrapText="1"/>
      <protection locked="0"/>
    </xf>
    <xf numFmtId="2" fontId="0" fillId="8" borderId="10" xfId="0" applyNumberFormat="1" applyFill="1" applyBorder="1" applyAlignment="1" applyProtection="1">
      <alignment horizontal="center" vertical="center" wrapText="1"/>
      <protection locked="0"/>
    </xf>
    <xf numFmtId="2" fontId="0" fillId="13" borderId="10" xfId="0" applyNumberFormat="1" applyFill="1" applyBorder="1" applyAlignment="1" applyProtection="1">
      <alignment horizontal="center" vertical="center" wrapText="1"/>
      <protection locked="0"/>
    </xf>
    <xf numFmtId="0" fontId="43" fillId="34" borderId="10" xfId="0" applyFont="1" applyFill="1" applyBorder="1" applyAlignment="1">
      <alignment horizontal="center"/>
    </xf>
    <xf numFmtId="0" fontId="43" fillId="34" borderId="10" xfId="0" applyFont="1" applyFill="1" applyBorder="1" applyAlignment="1">
      <alignment horizontal="center" wrapText="1"/>
    </xf>
    <xf numFmtId="0" fontId="43" fillId="10" borderId="10" xfId="0" applyFont="1" applyFill="1" applyBorder="1" applyAlignment="1">
      <alignment horizontal="center"/>
    </xf>
    <xf numFmtId="0" fontId="43" fillId="10" borderId="10" xfId="0" applyFont="1" applyFill="1" applyBorder="1" applyAlignment="1">
      <alignment horizontal="center" wrapText="1"/>
    </xf>
    <xf numFmtId="0" fontId="43" fillId="8" borderId="10" xfId="0" applyFont="1" applyFill="1" applyBorder="1" applyAlignment="1">
      <alignment horizontal="center"/>
    </xf>
    <xf numFmtId="0" fontId="43" fillId="8" borderId="10" xfId="0" applyFont="1" applyFill="1" applyBorder="1" applyAlignment="1">
      <alignment horizontal="center" wrapText="1"/>
    </xf>
    <xf numFmtId="0" fontId="43" fillId="13" borderId="10" xfId="0" applyFont="1" applyFill="1" applyBorder="1" applyAlignment="1">
      <alignment horizontal="center"/>
    </xf>
    <xf numFmtId="0" fontId="43" fillId="13" borderId="10" xfId="0" applyFont="1" applyFill="1" applyBorder="1" applyAlignment="1">
      <alignment horizontal="center" wrapText="1"/>
    </xf>
    <xf numFmtId="0" fontId="43" fillId="34" borderId="10" xfId="0" applyFont="1" applyFill="1" applyBorder="1" applyAlignment="1" applyProtection="1">
      <alignment horizontal="center" wrapText="1"/>
      <protection/>
    </xf>
    <xf numFmtId="0" fontId="43" fillId="10" borderId="10" xfId="0" applyFont="1" applyFill="1" applyBorder="1" applyAlignment="1" applyProtection="1">
      <alignment horizontal="center"/>
      <protection/>
    </xf>
    <xf numFmtId="0" fontId="43" fillId="10" borderId="10" xfId="0" applyFont="1" applyFill="1" applyBorder="1" applyAlignment="1" applyProtection="1">
      <alignment horizontal="center" wrapText="1"/>
      <protection/>
    </xf>
    <xf numFmtId="0" fontId="43" fillId="8" borderId="10" xfId="0" applyFont="1" applyFill="1" applyBorder="1" applyAlignment="1" applyProtection="1">
      <alignment horizontal="center"/>
      <protection/>
    </xf>
    <xf numFmtId="0" fontId="43" fillId="8" borderId="10" xfId="0" applyFont="1" applyFill="1" applyBorder="1" applyAlignment="1" applyProtection="1">
      <alignment horizontal="center" wrapText="1"/>
      <protection/>
    </xf>
    <xf numFmtId="0" fontId="43" fillId="13" borderId="10" xfId="0" applyFont="1" applyFill="1" applyBorder="1" applyAlignment="1" applyProtection="1">
      <alignment horizontal="center"/>
      <protection/>
    </xf>
    <xf numFmtId="0" fontId="43" fillId="13" borderId="10" xfId="0" applyFont="1" applyFill="1" applyBorder="1" applyAlignment="1" applyProtection="1">
      <alignment horizontal="center" wrapText="1"/>
      <protection/>
    </xf>
    <xf numFmtId="0" fontId="43" fillId="11" borderId="10" xfId="0" applyFont="1" applyFill="1" applyBorder="1" applyAlignment="1" applyProtection="1">
      <alignment horizontal="center"/>
      <protection/>
    </xf>
    <xf numFmtId="0" fontId="43" fillId="11" borderId="10" xfId="0" applyFont="1" applyFill="1" applyBorder="1" applyAlignment="1" applyProtection="1">
      <alignment horizontal="center" wrapText="1"/>
      <protection/>
    </xf>
    <xf numFmtId="0" fontId="47" fillId="35" borderId="10" xfId="0" applyFont="1" applyFill="1" applyBorder="1" applyAlignment="1">
      <alignment/>
    </xf>
    <xf numFmtId="0" fontId="43" fillId="33" borderId="0" xfId="0" applyFont="1" applyFill="1" applyAlignment="1" applyProtection="1">
      <alignment horizontal="right"/>
      <protection/>
    </xf>
    <xf numFmtId="0" fontId="0" fillId="33" borderId="0" xfId="0" applyFill="1" applyAlignment="1" applyProtection="1">
      <alignment horizontal="right"/>
      <protection/>
    </xf>
    <xf numFmtId="0" fontId="48" fillId="35" borderId="11" xfId="0" applyFont="1" applyFill="1" applyBorder="1" applyAlignment="1">
      <alignment/>
    </xf>
    <xf numFmtId="0" fontId="49" fillId="35" borderId="12" xfId="0" applyFont="1" applyFill="1" applyBorder="1" applyAlignment="1">
      <alignment/>
    </xf>
    <xf numFmtId="0" fontId="0" fillId="35" borderId="12" xfId="0" applyFill="1" applyBorder="1" applyAlignment="1">
      <alignment/>
    </xf>
    <xf numFmtId="0" fontId="50" fillId="35" borderId="12" xfId="0" applyFont="1" applyFill="1" applyBorder="1" applyAlignment="1">
      <alignment/>
    </xf>
    <xf numFmtId="0" fontId="34" fillId="35" borderId="12" xfId="45" applyFill="1" applyBorder="1" applyAlignment="1">
      <alignment/>
    </xf>
    <xf numFmtId="0" fontId="0" fillId="35" borderId="13" xfId="0" applyFill="1" applyBorder="1" applyAlignment="1">
      <alignment/>
    </xf>
    <xf numFmtId="0" fontId="51" fillId="33" borderId="0" xfId="0" applyFont="1" applyFill="1" applyAlignment="1">
      <alignment/>
    </xf>
    <xf numFmtId="0" fontId="0" fillId="33" borderId="0" xfId="0" applyNumberFormat="1" applyFill="1" applyAlignment="1" applyProtection="1">
      <alignment/>
      <protection/>
    </xf>
    <xf numFmtId="1" fontId="0" fillId="36" borderId="10" xfId="0" applyNumberFormat="1" applyFill="1" applyBorder="1" applyAlignment="1" applyProtection="1">
      <alignment horizontal="center" vertical="center" wrapText="1"/>
      <protection locked="0"/>
    </xf>
    <xf numFmtId="170" fontId="0" fillId="36" borderId="10" xfId="50" applyNumberFormat="1" applyFont="1" applyFill="1" applyBorder="1" applyAlignment="1" applyProtection="1">
      <alignment horizontal="center" vertical="center" wrapText="1"/>
      <protection hidden="1"/>
    </xf>
    <xf numFmtId="1" fontId="0" fillId="10" borderId="10" xfId="0" applyNumberFormat="1" applyFill="1" applyBorder="1" applyAlignment="1" applyProtection="1">
      <alignment horizontal="center" vertical="center"/>
      <protection hidden="1"/>
    </xf>
    <xf numFmtId="1" fontId="43" fillId="10" borderId="10" xfId="0" applyNumberFormat="1" applyFont="1" applyFill="1" applyBorder="1" applyAlignment="1" applyProtection="1">
      <alignment horizontal="center" vertical="center"/>
      <protection hidden="1"/>
    </xf>
    <xf numFmtId="1" fontId="0" fillId="8" borderId="10" xfId="0" applyNumberFormat="1" applyFill="1" applyBorder="1" applyAlignment="1" applyProtection="1">
      <alignment horizontal="center" vertical="center"/>
      <protection hidden="1"/>
    </xf>
    <xf numFmtId="1" fontId="43" fillId="8" borderId="10" xfId="0" applyNumberFormat="1" applyFont="1" applyFill="1" applyBorder="1" applyAlignment="1" applyProtection="1">
      <alignment horizontal="center" vertical="center"/>
      <protection hidden="1"/>
    </xf>
    <xf numFmtId="1" fontId="0" fillId="13" borderId="10" xfId="0" applyNumberFormat="1" applyFill="1" applyBorder="1" applyAlignment="1" applyProtection="1">
      <alignment horizontal="center" vertical="center"/>
      <protection hidden="1"/>
    </xf>
    <xf numFmtId="1" fontId="43" fillId="13" borderId="10" xfId="0" applyNumberFormat="1" applyFont="1" applyFill="1" applyBorder="1" applyAlignment="1" applyProtection="1">
      <alignment horizontal="center" vertical="center"/>
      <protection hidden="1"/>
    </xf>
    <xf numFmtId="1" fontId="43" fillId="11" borderId="10" xfId="0" applyNumberFormat="1" applyFont="1" applyFill="1" applyBorder="1" applyAlignment="1" applyProtection="1">
      <alignment horizontal="center" vertical="center"/>
      <protection hidden="1"/>
    </xf>
    <xf numFmtId="1" fontId="0" fillId="36" borderId="10" xfId="0" applyNumberFormat="1" applyFill="1" applyBorder="1" applyAlignment="1" applyProtection="1">
      <alignment horizontal="center" vertical="center" wrapText="1"/>
      <protection hidden="1"/>
    </xf>
    <xf numFmtId="0" fontId="43" fillId="33" borderId="0" xfId="0" applyNumberFormat="1" applyFont="1" applyFill="1" applyAlignment="1" applyProtection="1">
      <alignment wrapText="1"/>
      <protection/>
    </xf>
    <xf numFmtId="0" fontId="43" fillId="33" borderId="0" xfId="0" applyFont="1" applyFill="1" applyAlignment="1" applyProtection="1">
      <alignment wrapText="1"/>
      <protection/>
    </xf>
    <xf numFmtId="0" fontId="49" fillId="35" borderId="12" xfId="0" applyFont="1" applyFill="1" applyBorder="1" applyAlignment="1">
      <alignment wrapText="1"/>
    </xf>
    <xf numFmtId="0" fontId="43" fillId="36" borderId="14" xfId="0" applyFont="1" applyFill="1" applyBorder="1" applyAlignment="1">
      <alignment horizontal="center"/>
    </xf>
    <xf numFmtId="0" fontId="43" fillId="36" borderId="15" xfId="0" applyFont="1" applyFill="1" applyBorder="1" applyAlignment="1">
      <alignment horizontal="center"/>
    </xf>
    <xf numFmtId="0" fontId="43" fillId="36" borderId="16" xfId="0" applyFont="1" applyFill="1" applyBorder="1" applyAlignment="1">
      <alignment horizontal="center"/>
    </xf>
    <xf numFmtId="49" fontId="34" fillId="37" borderId="14" xfId="45" applyNumberFormat="1" applyFill="1" applyBorder="1" applyAlignment="1" applyProtection="1">
      <alignment horizontal="center"/>
      <protection locked="0"/>
    </xf>
    <xf numFmtId="49" fontId="34" fillId="37" borderId="15" xfId="45" applyNumberFormat="1" applyFill="1" applyBorder="1" applyAlignment="1" applyProtection="1">
      <alignment horizontal="center"/>
      <protection locked="0"/>
    </xf>
    <xf numFmtId="49" fontId="34" fillId="37" borderId="16" xfId="45" applyNumberFormat="1" applyFill="1" applyBorder="1" applyAlignment="1" applyProtection="1">
      <alignment horizontal="center"/>
      <protection locked="0"/>
    </xf>
    <xf numFmtId="0" fontId="27" fillId="37" borderId="10" xfId="0" applyFont="1" applyFill="1" applyBorder="1" applyAlignment="1" applyProtection="1">
      <alignment horizontal="center" wrapText="1"/>
      <protection locked="0"/>
    </xf>
    <xf numFmtId="0" fontId="27" fillId="37" borderId="10" xfId="0" applyFont="1" applyFill="1" applyBorder="1" applyAlignment="1" applyProtection="1">
      <alignment horizontal="center"/>
      <protection locked="0"/>
    </xf>
    <xf numFmtId="0" fontId="46" fillId="33" borderId="0" xfId="0" applyFont="1" applyFill="1" applyAlignment="1">
      <alignment/>
    </xf>
    <xf numFmtId="0" fontId="0" fillId="0" borderId="0" xfId="0" applyAlignment="1">
      <alignment/>
    </xf>
    <xf numFmtId="0" fontId="46" fillId="33" borderId="17" xfId="0" applyFont="1" applyFill="1" applyBorder="1" applyAlignment="1" applyProtection="1">
      <alignment vertical="center"/>
      <protection/>
    </xf>
    <xf numFmtId="0" fontId="0" fillId="0" borderId="17" xfId="0"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0</xdr:row>
      <xdr:rowOff>381000</xdr:rowOff>
    </xdr:from>
    <xdr:to>
      <xdr:col>12</xdr:col>
      <xdr:colOff>409575</xdr:colOff>
      <xdr:row>8</xdr:row>
      <xdr:rowOff>0</xdr:rowOff>
    </xdr:to>
    <xdr:sp>
      <xdr:nvSpPr>
        <xdr:cNvPr id="1" name="textruta 2"/>
        <xdr:cNvSpPr txBox="1">
          <a:spLocks noChangeArrowheads="1"/>
        </xdr:cNvSpPr>
      </xdr:nvSpPr>
      <xdr:spPr>
        <a:xfrm>
          <a:off x="6457950" y="381000"/>
          <a:ext cx="5886450" cy="19716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Instruktioner</a:t>
          </a:r>
          <a:r>
            <a:rPr lang="en-US" cap="none" sz="1100" b="1" i="0" u="none" baseline="0">
              <a:solidFill>
                <a:srgbClr val="000000"/>
              </a:solidFill>
              <a:latin typeface="Calibri"/>
              <a:ea typeface="Calibri"/>
              <a:cs typeface="Calibri"/>
            </a:rPr>
            <a:t>  för inmatningstabell: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Ange din kommun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Ange mätår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Knappa in medelvärdet  (värde mellan 1,00-5,00, med 2 decimaler) för respektive enkätfråga i tabellen nedan. För varje fråga beräknas ett indexvärde 0-100 </a:t>
          </a:r>
          <a:r>
            <a:rPr lang="en-US" cap="none" sz="1100" b="0" i="0" u="none" baseline="0">
              <a:solidFill>
                <a:srgbClr val="000000"/>
              </a:solidFill>
              <a:latin typeface="Calibri"/>
              <a:ea typeface="Calibri"/>
              <a:cs typeface="Calibri"/>
            </a:rPr>
            <a:t>i fliken "Resultat (index)"</a:t>
          </a:r>
          <a:r>
            <a:rPr lang="en-US" cap="none" sz="1100" b="0" i="0" u="none" baseline="0">
              <a:solidFill>
                <a:srgbClr val="000000"/>
              </a:solidFill>
              <a:latin typeface="Calibri"/>
              <a:ea typeface="Calibri"/>
              <a:cs typeface="Calibri"/>
            </a:rPr>
            <a:t>. Där beräknas också delindex  för de tre områdena och det totala HME-indexet . Det är dessa indexvärden som kommer att redovisas i databasen Kolada.</a:t>
          </a:r>
        </a:p>
      </xdr:txBody>
    </xdr:sp>
    <xdr:clientData/>
  </xdr:twoCellAnchor>
  <xdr:oneCellAnchor>
    <xdr:from>
      <xdr:col>6</xdr:col>
      <xdr:colOff>704850</xdr:colOff>
      <xdr:row>1</xdr:row>
      <xdr:rowOff>0</xdr:rowOff>
    </xdr:from>
    <xdr:ext cx="180975" cy="295275"/>
    <xdr:sp fLocksText="0">
      <xdr:nvSpPr>
        <xdr:cNvPr id="2" name="textruta 1"/>
        <xdr:cNvSpPr txBox="1">
          <a:spLocks noChangeArrowheads="1"/>
        </xdr:cNvSpPr>
      </xdr:nvSpPr>
      <xdr:spPr>
        <a:xfrm>
          <a:off x="7324725" y="504825"/>
          <a:ext cx="18097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12</xdr:col>
      <xdr:colOff>571500</xdr:colOff>
      <xdr:row>0</xdr:row>
      <xdr:rowOff>381000</xdr:rowOff>
    </xdr:from>
    <xdr:to>
      <xdr:col>18</xdr:col>
      <xdr:colOff>133350</xdr:colOff>
      <xdr:row>8</xdr:row>
      <xdr:rowOff>0</xdr:rowOff>
    </xdr:to>
    <xdr:sp>
      <xdr:nvSpPr>
        <xdr:cNvPr id="3" name="textruta 3"/>
        <xdr:cNvSpPr txBox="1">
          <a:spLocks noChangeArrowheads="1"/>
        </xdr:cNvSpPr>
      </xdr:nvSpPr>
      <xdr:spPr>
        <a:xfrm>
          <a:off x="12506325" y="381000"/>
          <a:ext cx="3495675" cy="19716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 anvisningsdokumentet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finns information om vilka personalgrupper som åsyftas för respektive verksamhet enligt indelningen nedan. Där finns också annan relevant information som behövs för att redovisa resultaten. Saknar du anvisningarna, finns de på https://skr.se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kr.se/skr/arbetsgivarekollektivavtal/uppfoljninganalys/hallbartmedarbetarengagemanghme.hme.html" TargetMode="External" /><Relationship Id="rId2" Type="http://schemas.openxmlformats.org/officeDocument/2006/relationships/hyperlink" Target="https://rka.nu/radetforframjandeavkommunalaanalyser/koladapraktisktstod/hallbartmedarbetarengagemangpersonalnyckeltal/hallbartmedarbetarengagemanghme.44771.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pageSetUpPr fitToPage="1"/>
  </sheetPr>
  <dimension ref="A1:B22"/>
  <sheetViews>
    <sheetView tabSelected="1" zoomScalePageLayoutView="0" workbookViewId="0" topLeftCell="A1">
      <selection activeCell="B6" sqref="B6"/>
    </sheetView>
  </sheetViews>
  <sheetFormatPr defaultColWidth="9.140625" defaultRowHeight="15"/>
  <cols>
    <col min="1" max="1" width="9.140625" style="1" customWidth="1"/>
    <col min="2" max="2" width="105.00390625" style="1" customWidth="1"/>
    <col min="3" max="16384" width="9.140625" style="1" customWidth="1"/>
  </cols>
  <sheetData>
    <row r="1" ht="15" thickBot="1">
      <c r="A1" s="37" t="s">
        <v>628</v>
      </c>
    </row>
    <row r="2" ht="18">
      <c r="B2" s="31" t="s">
        <v>620</v>
      </c>
    </row>
    <row r="3" ht="28.5">
      <c r="B3" s="51" t="s">
        <v>757</v>
      </c>
    </row>
    <row r="4" ht="14.25">
      <c r="B4" s="35" t="s">
        <v>756</v>
      </c>
    </row>
    <row r="5" ht="14.25">
      <c r="B5" s="35"/>
    </row>
    <row r="6" ht="14.25">
      <c r="B6" s="32" t="s">
        <v>762</v>
      </c>
    </row>
    <row r="7" ht="14.25">
      <c r="B7" s="35" t="s">
        <v>621</v>
      </c>
    </row>
    <row r="8" ht="14.25">
      <c r="B8" s="33"/>
    </row>
    <row r="9" ht="15">
      <c r="B9" s="34" t="s">
        <v>622</v>
      </c>
    </row>
    <row r="10" ht="14.25">
      <c r="B10" s="32" t="s">
        <v>758</v>
      </c>
    </row>
    <row r="11" ht="14.25">
      <c r="B11" s="32" t="s">
        <v>759</v>
      </c>
    </row>
    <row r="12" ht="14.25">
      <c r="B12" s="32" t="s">
        <v>623</v>
      </c>
    </row>
    <row r="13" ht="14.25">
      <c r="B13" s="32" t="s">
        <v>624</v>
      </c>
    </row>
    <row r="14" ht="14.25">
      <c r="B14" s="32" t="s">
        <v>761</v>
      </c>
    </row>
    <row r="15" ht="14.25">
      <c r="B15" s="32" t="s">
        <v>760</v>
      </c>
    </row>
    <row r="16" ht="14.25">
      <c r="B16" s="33"/>
    </row>
    <row r="17" ht="14.25">
      <c r="B17" s="32" t="s">
        <v>755</v>
      </c>
    </row>
    <row r="18" ht="14.25">
      <c r="B18" s="33"/>
    </row>
    <row r="19" ht="14.25">
      <c r="B19" s="32" t="s">
        <v>625</v>
      </c>
    </row>
    <row r="20" ht="14.25">
      <c r="B20" s="32" t="s">
        <v>626</v>
      </c>
    </row>
    <row r="21" ht="14.25">
      <c r="B21" s="32" t="s">
        <v>627</v>
      </c>
    </row>
    <row r="22" ht="15" thickBot="1">
      <c r="B22" s="36"/>
    </row>
  </sheetData>
  <sheetProtection password="C604" sheet="1"/>
  <hyperlinks>
    <hyperlink ref="B7" r:id="rId1" display="skr.se"/>
    <hyperlink ref="B4" r:id="rId2" display="rka.nu"/>
  </hyperlinks>
  <printOptions/>
  <pageMargins left="0.7" right="0.7" top="0.75" bottom="0.75" header="0.3" footer="0.3"/>
  <pageSetup fitToHeight="1" fitToWidth="1"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codeName="Blad2">
    <pageSetUpPr fitToPage="1"/>
  </sheetPr>
  <dimension ref="A1:M357"/>
  <sheetViews>
    <sheetView zoomScalePageLayoutView="0" workbookViewId="0" topLeftCell="A1">
      <selection activeCell="E43" sqref="E43"/>
    </sheetView>
  </sheetViews>
  <sheetFormatPr defaultColWidth="9.140625" defaultRowHeight="15"/>
  <cols>
    <col min="1" max="1" width="28.00390625" style="1" bestFit="1" customWidth="1"/>
    <col min="2" max="2" width="11.57421875" style="2" bestFit="1" customWidth="1"/>
    <col min="3" max="3" width="19.8515625" style="1" customWidth="1"/>
    <col min="4" max="11" width="13.28125" style="2" customWidth="1"/>
    <col min="12" max="13" width="13.28125" style="1" customWidth="1"/>
    <col min="14" max="16384" width="9.140625" style="1" customWidth="1"/>
  </cols>
  <sheetData>
    <row r="1" spans="1:3" ht="39.75" customHeight="1">
      <c r="A1" s="60" t="s">
        <v>323</v>
      </c>
      <c r="B1" s="61"/>
      <c r="C1" s="61"/>
    </row>
    <row r="2" ht="16.5" customHeight="1">
      <c r="A2" s="4"/>
    </row>
    <row r="3" spans="1:4" ht="24.75" customHeight="1">
      <c r="A3" s="28" t="s">
        <v>754</v>
      </c>
      <c r="B3" s="55"/>
      <c r="C3" s="56"/>
      <c r="D3" s="57"/>
    </row>
    <row r="4" ht="24.75" customHeight="1">
      <c r="B4" s="1"/>
    </row>
    <row r="5" spans="1:4" ht="24.75" customHeight="1">
      <c r="A5" s="28" t="s">
        <v>32</v>
      </c>
      <c r="B5" s="58"/>
      <c r="C5" s="58"/>
      <c r="D5" s="58"/>
    </row>
    <row r="6" spans="1:4" ht="24.75" customHeight="1">
      <c r="A6" s="28" t="s">
        <v>16</v>
      </c>
      <c r="B6" s="59"/>
      <c r="C6" s="59"/>
      <c r="D6" s="59"/>
    </row>
    <row r="7" spans="1:3" ht="15">
      <c r="A7" s="2"/>
      <c r="C7" s="2"/>
    </row>
    <row r="8" spans="1:3" ht="15">
      <c r="A8" s="2"/>
      <c r="C8" s="2"/>
    </row>
    <row r="9" spans="1:3" ht="26.25" customHeight="1">
      <c r="A9" s="2"/>
      <c r="C9" s="2"/>
    </row>
    <row r="10" spans="1:13" s="3" customFormat="1" ht="64.5" customHeight="1">
      <c r="A10" s="11" t="s">
        <v>1</v>
      </c>
      <c r="B10" s="12" t="s">
        <v>2</v>
      </c>
      <c r="C10" s="11" t="s">
        <v>0</v>
      </c>
      <c r="D10" s="12" t="s">
        <v>18</v>
      </c>
      <c r="E10" s="12" t="s">
        <v>20</v>
      </c>
      <c r="F10" s="12" t="s">
        <v>19</v>
      </c>
      <c r="G10" s="12" t="s">
        <v>324</v>
      </c>
      <c r="H10" s="12" t="s">
        <v>619</v>
      </c>
      <c r="I10" s="12" t="s">
        <v>21</v>
      </c>
      <c r="J10" s="12" t="s">
        <v>22</v>
      </c>
      <c r="K10" s="12" t="s">
        <v>23</v>
      </c>
      <c r="L10" s="12" t="s">
        <v>618</v>
      </c>
      <c r="M10" s="12" t="s">
        <v>617</v>
      </c>
    </row>
    <row r="11" spans="1:13" ht="15">
      <c r="A11" s="13" t="s">
        <v>6</v>
      </c>
      <c r="B11" s="14" t="s">
        <v>3</v>
      </c>
      <c r="C11" s="13" t="s">
        <v>9</v>
      </c>
      <c r="D11" s="8"/>
      <c r="E11" s="8"/>
      <c r="F11" s="8"/>
      <c r="G11" s="8"/>
      <c r="H11" s="8"/>
      <c r="I11" s="8"/>
      <c r="J11" s="8"/>
      <c r="K11" s="8"/>
      <c r="L11" s="8"/>
      <c r="M11" s="8"/>
    </row>
    <row r="12" spans="1:13" ht="15">
      <c r="A12" s="13" t="s">
        <v>6</v>
      </c>
      <c r="B12" s="14" t="s">
        <v>3</v>
      </c>
      <c r="C12" s="13" t="s">
        <v>10</v>
      </c>
      <c r="D12" s="8"/>
      <c r="E12" s="8"/>
      <c r="F12" s="8"/>
      <c r="G12" s="8"/>
      <c r="H12" s="8"/>
      <c r="I12" s="8"/>
      <c r="J12" s="8"/>
      <c r="K12" s="8"/>
      <c r="L12" s="8"/>
      <c r="M12" s="8"/>
    </row>
    <row r="13" spans="1:13" ht="15">
      <c r="A13" s="13" t="s">
        <v>6</v>
      </c>
      <c r="B13" s="14" t="s">
        <v>3</v>
      </c>
      <c r="C13" s="13" t="s">
        <v>8</v>
      </c>
      <c r="D13" s="8"/>
      <c r="E13" s="8"/>
      <c r="F13" s="8"/>
      <c r="G13" s="8"/>
      <c r="H13" s="8"/>
      <c r="I13" s="8"/>
      <c r="J13" s="8"/>
      <c r="K13" s="8"/>
      <c r="L13" s="8"/>
      <c r="M13" s="8"/>
    </row>
    <row r="14" spans="1:13" ht="15">
      <c r="A14" s="13" t="s">
        <v>6</v>
      </c>
      <c r="B14" s="14" t="s">
        <v>4</v>
      </c>
      <c r="C14" s="13" t="s">
        <v>9</v>
      </c>
      <c r="D14" s="8"/>
      <c r="E14" s="8"/>
      <c r="F14" s="8"/>
      <c r="G14" s="8"/>
      <c r="H14" s="8"/>
      <c r="I14" s="8"/>
      <c r="J14" s="8"/>
      <c r="K14" s="8"/>
      <c r="L14" s="8"/>
      <c r="M14" s="8"/>
    </row>
    <row r="15" spans="1:13" ht="15">
      <c r="A15" s="13" t="s">
        <v>6</v>
      </c>
      <c r="B15" s="14" t="s">
        <v>4</v>
      </c>
      <c r="C15" s="13" t="s">
        <v>10</v>
      </c>
      <c r="D15" s="8"/>
      <c r="E15" s="8"/>
      <c r="F15" s="8"/>
      <c r="G15" s="8"/>
      <c r="H15" s="8"/>
      <c r="I15" s="8"/>
      <c r="J15" s="8"/>
      <c r="K15" s="8"/>
      <c r="L15" s="8"/>
      <c r="M15" s="8"/>
    </row>
    <row r="16" spans="1:13" ht="15">
      <c r="A16" s="13" t="s">
        <v>6</v>
      </c>
      <c r="B16" s="14" t="s">
        <v>4</v>
      </c>
      <c r="C16" s="13" t="s">
        <v>8</v>
      </c>
      <c r="D16" s="8"/>
      <c r="E16" s="8"/>
      <c r="F16" s="8"/>
      <c r="G16" s="8"/>
      <c r="H16" s="8"/>
      <c r="I16" s="8"/>
      <c r="J16" s="8"/>
      <c r="K16" s="8"/>
      <c r="L16" s="8"/>
      <c r="M16" s="8"/>
    </row>
    <row r="17" spans="1:13" ht="15">
      <c r="A17" s="13" t="s">
        <v>6</v>
      </c>
      <c r="B17" s="14" t="s">
        <v>5</v>
      </c>
      <c r="C17" s="13" t="s">
        <v>9</v>
      </c>
      <c r="D17" s="8"/>
      <c r="E17" s="8"/>
      <c r="F17" s="8"/>
      <c r="G17" s="8"/>
      <c r="H17" s="8"/>
      <c r="I17" s="8"/>
      <c r="J17" s="8"/>
      <c r="K17" s="8"/>
      <c r="L17" s="8"/>
      <c r="M17" s="8"/>
    </row>
    <row r="18" spans="1:13" ht="15">
      <c r="A18" s="13" t="s">
        <v>6</v>
      </c>
      <c r="B18" s="14" t="s">
        <v>5</v>
      </c>
      <c r="C18" s="13" t="s">
        <v>10</v>
      </c>
      <c r="D18" s="8"/>
      <c r="E18" s="8"/>
      <c r="F18" s="8"/>
      <c r="G18" s="8"/>
      <c r="H18" s="8"/>
      <c r="I18" s="8"/>
      <c r="J18" s="8"/>
      <c r="K18" s="8"/>
      <c r="L18" s="8"/>
      <c r="M18" s="8"/>
    </row>
    <row r="19" spans="1:13" ht="15">
      <c r="A19" s="13" t="s">
        <v>6</v>
      </c>
      <c r="B19" s="14" t="s">
        <v>5</v>
      </c>
      <c r="C19" s="13" t="s">
        <v>8</v>
      </c>
      <c r="D19" s="8"/>
      <c r="E19" s="8"/>
      <c r="F19" s="8"/>
      <c r="G19" s="8"/>
      <c r="H19" s="8"/>
      <c r="I19" s="8"/>
      <c r="J19" s="8"/>
      <c r="K19" s="8"/>
      <c r="L19" s="8"/>
      <c r="M19" s="8"/>
    </row>
    <row r="20" spans="1:13" ht="15">
      <c r="A20" s="15" t="s">
        <v>11</v>
      </c>
      <c r="B20" s="16" t="s">
        <v>24</v>
      </c>
      <c r="C20" s="15" t="s">
        <v>9</v>
      </c>
      <c r="D20" s="9"/>
      <c r="E20" s="9"/>
      <c r="F20" s="9"/>
      <c r="G20" s="9"/>
      <c r="H20" s="9"/>
      <c r="I20" s="9"/>
      <c r="J20" s="9"/>
      <c r="K20" s="9"/>
      <c r="L20" s="9"/>
      <c r="M20" s="9"/>
    </row>
    <row r="21" spans="1:13" ht="15">
      <c r="A21" s="15" t="s">
        <v>11</v>
      </c>
      <c r="B21" s="16" t="s">
        <v>24</v>
      </c>
      <c r="C21" s="15" t="s">
        <v>10</v>
      </c>
      <c r="D21" s="9"/>
      <c r="E21" s="9"/>
      <c r="F21" s="9"/>
      <c r="G21" s="9"/>
      <c r="H21" s="9"/>
      <c r="I21" s="9"/>
      <c r="J21" s="9"/>
      <c r="K21" s="9"/>
      <c r="L21" s="9"/>
      <c r="M21" s="9"/>
    </row>
    <row r="22" spans="1:13" ht="15">
      <c r="A22" s="15" t="s">
        <v>11</v>
      </c>
      <c r="B22" s="16" t="s">
        <v>24</v>
      </c>
      <c r="C22" s="15" t="s">
        <v>8</v>
      </c>
      <c r="D22" s="9"/>
      <c r="E22" s="9"/>
      <c r="F22" s="9"/>
      <c r="G22" s="9"/>
      <c r="H22" s="9"/>
      <c r="I22" s="9"/>
      <c r="J22" s="9"/>
      <c r="K22" s="9"/>
      <c r="L22" s="9"/>
      <c r="M22" s="9"/>
    </row>
    <row r="23" spans="1:13" ht="15">
      <c r="A23" s="15" t="s">
        <v>11</v>
      </c>
      <c r="B23" s="16" t="s">
        <v>25</v>
      </c>
      <c r="C23" s="15" t="s">
        <v>9</v>
      </c>
      <c r="D23" s="9"/>
      <c r="E23" s="9"/>
      <c r="F23" s="9"/>
      <c r="G23" s="9"/>
      <c r="H23" s="9"/>
      <c r="I23" s="9"/>
      <c r="J23" s="9"/>
      <c r="K23" s="9"/>
      <c r="L23" s="9"/>
      <c r="M23" s="9"/>
    </row>
    <row r="24" spans="1:13" ht="15">
      <c r="A24" s="15" t="s">
        <v>11</v>
      </c>
      <c r="B24" s="16" t="s">
        <v>25</v>
      </c>
      <c r="C24" s="15" t="s">
        <v>10</v>
      </c>
      <c r="D24" s="9"/>
      <c r="E24" s="9"/>
      <c r="F24" s="9"/>
      <c r="G24" s="9"/>
      <c r="H24" s="9"/>
      <c r="I24" s="9"/>
      <c r="J24" s="9"/>
      <c r="K24" s="9"/>
      <c r="L24" s="9"/>
      <c r="M24" s="9"/>
    </row>
    <row r="25" spans="1:13" ht="15">
      <c r="A25" s="15" t="s">
        <v>11</v>
      </c>
      <c r="B25" s="16" t="s">
        <v>25</v>
      </c>
      <c r="C25" s="15" t="s">
        <v>8</v>
      </c>
      <c r="D25" s="9"/>
      <c r="E25" s="9"/>
      <c r="F25" s="9"/>
      <c r="G25" s="9"/>
      <c r="H25" s="9"/>
      <c r="I25" s="9"/>
      <c r="J25" s="9"/>
      <c r="K25" s="9"/>
      <c r="L25" s="9"/>
      <c r="M25" s="9"/>
    </row>
    <row r="26" spans="1:13" ht="15">
      <c r="A26" s="15" t="s">
        <v>11</v>
      </c>
      <c r="B26" s="16" t="s">
        <v>26</v>
      </c>
      <c r="C26" s="15" t="s">
        <v>9</v>
      </c>
      <c r="D26" s="9"/>
      <c r="E26" s="9"/>
      <c r="F26" s="9"/>
      <c r="G26" s="9"/>
      <c r="H26" s="9"/>
      <c r="I26" s="9"/>
      <c r="J26" s="9"/>
      <c r="K26" s="9"/>
      <c r="L26" s="9"/>
      <c r="M26" s="9"/>
    </row>
    <row r="27" spans="1:13" ht="15">
      <c r="A27" s="15" t="s">
        <v>11</v>
      </c>
      <c r="B27" s="16" t="s">
        <v>26</v>
      </c>
      <c r="C27" s="15" t="s">
        <v>10</v>
      </c>
      <c r="D27" s="9"/>
      <c r="E27" s="9"/>
      <c r="F27" s="9"/>
      <c r="G27" s="9"/>
      <c r="H27" s="9"/>
      <c r="I27" s="9"/>
      <c r="J27" s="9"/>
      <c r="K27" s="9"/>
      <c r="L27" s="9"/>
      <c r="M27" s="9"/>
    </row>
    <row r="28" spans="1:13" ht="15">
      <c r="A28" s="15" t="s">
        <v>11</v>
      </c>
      <c r="B28" s="16" t="s">
        <v>26</v>
      </c>
      <c r="C28" s="15" t="s">
        <v>8</v>
      </c>
      <c r="D28" s="9"/>
      <c r="E28" s="9"/>
      <c r="F28" s="9"/>
      <c r="G28" s="9"/>
      <c r="H28" s="9"/>
      <c r="I28" s="9"/>
      <c r="J28" s="9"/>
      <c r="K28" s="9"/>
      <c r="L28" s="9"/>
      <c r="M28" s="9"/>
    </row>
    <row r="29" spans="1:13" ht="15">
      <c r="A29" s="17" t="s">
        <v>13</v>
      </c>
      <c r="B29" s="18" t="s">
        <v>27</v>
      </c>
      <c r="C29" s="17" t="s">
        <v>9</v>
      </c>
      <c r="D29" s="10"/>
      <c r="E29" s="10"/>
      <c r="F29" s="10"/>
      <c r="G29" s="10"/>
      <c r="H29" s="10"/>
      <c r="I29" s="10"/>
      <c r="J29" s="10"/>
      <c r="K29" s="10"/>
      <c r="L29" s="10"/>
      <c r="M29" s="10"/>
    </row>
    <row r="30" spans="1:13" ht="15">
      <c r="A30" s="17" t="s">
        <v>13</v>
      </c>
      <c r="B30" s="18" t="s">
        <v>27</v>
      </c>
      <c r="C30" s="17" t="s">
        <v>10</v>
      </c>
      <c r="D30" s="10"/>
      <c r="E30" s="10"/>
      <c r="F30" s="10"/>
      <c r="G30" s="10"/>
      <c r="H30" s="10"/>
      <c r="I30" s="10"/>
      <c r="J30" s="10"/>
      <c r="K30" s="10"/>
      <c r="L30" s="10"/>
      <c r="M30" s="10"/>
    </row>
    <row r="31" spans="1:13" ht="15">
      <c r="A31" s="17" t="s">
        <v>13</v>
      </c>
      <c r="B31" s="18" t="s">
        <v>27</v>
      </c>
      <c r="C31" s="17" t="s">
        <v>8</v>
      </c>
      <c r="D31" s="10"/>
      <c r="E31" s="10"/>
      <c r="F31" s="10"/>
      <c r="G31" s="10"/>
      <c r="H31" s="10"/>
      <c r="I31" s="10"/>
      <c r="J31" s="10"/>
      <c r="K31" s="10"/>
      <c r="L31" s="10"/>
      <c r="M31" s="10"/>
    </row>
    <row r="32" spans="1:13" ht="15">
      <c r="A32" s="17" t="s">
        <v>13</v>
      </c>
      <c r="B32" s="18" t="s">
        <v>28</v>
      </c>
      <c r="C32" s="17" t="s">
        <v>9</v>
      </c>
      <c r="D32" s="10"/>
      <c r="E32" s="10"/>
      <c r="F32" s="10"/>
      <c r="G32" s="10"/>
      <c r="H32" s="10"/>
      <c r="I32" s="10"/>
      <c r="J32" s="10"/>
      <c r="K32" s="10"/>
      <c r="L32" s="10"/>
      <c r="M32" s="10"/>
    </row>
    <row r="33" spans="1:13" ht="15">
      <c r="A33" s="17" t="s">
        <v>13</v>
      </c>
      <c r="B33" s="18" t="s">
        <v>28</v>
      </c>
      <c r="C33" s="17" t="s">
        <v>10</v>
      </c>
      <c r="D33" s="10"/>
      <c r="E33" s="10"/>
      <c r="F33" s="10"/>
      <c r="G33" s="10"/>
      <c r="H33" s="10"/>
      <c r="I33" s="10"/>
      <c r="J33" s="10"/>
      <c r="K33" s="10"/>
      <c r="L33" s="10"/>
      <c r="M33" s="10"/>
    </row>
    <row r="34" spans="1:13" ht="15">
      <c r="A34" s="17" t="s">
        <v>13</v>
      </c>
      <c r="B34" s="18" t="s">
        <v>28</v>
      </c>
      <c r="C34" s="17" t="s">
        <v>8</v>
      </c>
      <c r="D34" s="10"/>
      <c r="E34" s="10"/>
      <c r="F34" s="10"/>
      <c r="G34" s="10"/>
      <c r="H34" s="10"/>
      <c r="I34" s="10"/>
      <c r="J34" s="10"/>
      <c r="K34" s="10"/>
      <c r="L34" s="10"/>
      <c r="M34" s="10"/>
    </row>
    <row r="35" spans="1:13" ht="15">
      <c r="A35" s="17" t="s">
        <v>13</v>
      </c>
      <c r="B35" s="18" t="s">
        <v>29</v>
      </c>
      <c r="C35" s="17" t="s">
        <v>9</v>
      </c>
      <c r="D35" s="10"/>
      <c r="E35" s="10"/>
      <c r="F35" s="10"/>
      <c r="G35" s="10"/>
      <c r="H35" s="10"/>
      <c r="I35" s="10"/>
      <c r="J35" s="10"/>
      <c r="K35" s="10"/>
      <c r="L35" s="10"/>
      <c r="M35" s="10"/>
    </row>
    <row r="36" spans="1:13" ht="15">
      <c r="A36" s="17" t="s">
        <v>13</v>
      </c>
      <c r="B36" s="18" t="s">
        <v>29</v>
      </c>
      <c r="C36" s="17" t="s">
        <v>10</v>
      </c>
      <c r="D36" s="10"/>
      <c r="E36" s="10"/>
      <c r="F36" s="10"/>
      <c r="G36" s="10"/>
      <c r="H36" s="10"/>
      <c r="I36" s="10"/>
      <c r="J36" s="10"/>
      <c r="K36" s="10"/>
      <c r="L36" s="10"/>
      <c r="M36" s="10"/>
    </row>
    <row r="37" spans="1:13" ht="15">
      <c r="A37" s="17" t="s">
        <v>13</v>
      </c>
      <c r="B37" s="18" t="s">
        <v>29</v>
      </c>
      <c r="C37" s="17" t="s">
        <v>8</v>
      </c>
      <c r="D37" s="10"/>
      <c r="E37" s="10"/>
      <c r="F37" s="10"/>
      <c r="G37" s="10"/>
      <c r="H37" s="10"/>
      <c r="I37" s="10"/>
      <c r="J37" s="10"/>
      <c r="K37" s="10"/>
      <c r="L37" s="10"/>
      <c r="M37" s="10"/>
    </row>
    <row r="38" spans="1:13" ht="15">
      <c r="A38" s="52" t="s">
        <v>633</v>
      </c>
      <c r="B38" s="53"/>
      <c r="C38" s="54"/>
      <c r="D38" s="39"/>
      <c r="E38" s="39"/>
      <c r="F38" s="39"/>
      <c r="G38" s="39"/>
      <c r="H38" s="39"/>
      <c r="I38" s="39"/>
      <c r="J38" s="39"/>
      <c r="K38" s="39"/>
      <c r="L38" s="39"/>
      <c r="M38" s="39"/>
    </row>
    <row r="39" spans="1:13" ht="15">
      <c r="A39" s="52" t="s">
        <v>632</v>
      </c>
      <c r="B39" s="53"/>
      <c r="C39" s="54"/>
      <c r="D39" s="39"/>
      <c r="E39" s="39"/>
      <c r="F39" s="39"/>
      <c r="G39" s="39"/>
      <c r="H39" s="39"/>
      <c r="I39" s="39"/>
      <c r="J39" s="39"/>
      <c r="K39" s="39"/>
      <c r="L39" s="39"/>
      <c r="M39" s="39"/>
    </row>
    <row r="40" spans="1:13" ht="15">
      <c r="A40" s="52" t="s">
        <v>630</v>
      </c>
      <c r="B40" s="53"/>
      <c r="C40" s="54"/>
      <c r="D40" s="40">
        <f>_xlfn.IFERROR(IF((D38/D39)&lt;=0,"",D38/D39),"")</f>
      </c>
      <c r="E40" s="40">
        <f aca="true" t="shared" si="0" ref="E40:M40">_xlfn.IFERROR(IF((E38/E39)&lt;=0,"",E38/E39),"")</f>
      </c>
      <c r="F40" s="40">
        <f t="shared" si="0"/>
      </c>
      <c r="G40" s="40">
        <f t="shared" si="0"/>
      </c>
      <c r="H40" s="40">
        <f t="shared" si="0"/>
      </c>
      <c r="I40" s="40">
        <f t="shared" si="0"/>
      </c>
      <c r="J40" s="40">
        <f t="shared" si="0"/>
      </c>
      <c r="K40" s="40">
        <f t="shared" si="0"/>
      </c>
      <c r="L40" s="40">
        <f t="shared" si="0"/>
      </c>
      <c r="M40" s="40">
        <f t="shared" si="0"/>
      </c>
    </row>
    <row r="41" ht="15"/>
    <row r="54" ht="14.25" hidden="1"/>
    <row r="55" ht="14.25" hidden="1">
      <c r="A55" s="1" t="s">
        <v>17</v>
      </c>
    </row>
    <row r="56" ht="14.25" hidden="1">
      <c r="A56" s="1">
        <v>2016</v>
      </c>
    </row>
    <row r="57" ht="14.25" hidden="1">
      <c r="A57" s="1">
        <v>2017</v>
      </c>
    </row>
    <row r="58" ht="14.25" hidden="1">
      <c r="A58" s="1">
        <v>2018</v>
      </c>
    </row>
    <row r="59" ht="14.25" hidden="1">
      <c r="A59" s="1">
        <v>2019</v>
      </c>
    </row>
    <row r="60" ht="14.25" hidden="1">
      <c r="A60" s="1">
        <v>2020</v>
      </c>
    </row>
    <row r="61" ht="14.25" hidden="1">
      <c r="A61" s="1">
        <v>2021</v>
      </c>
    </row>
    <row r="62" ht="14.25" hidden="1">
      <c r="A62" s="1">
        <v>2022</v>
      </c>
    </row>
    <row r="63" ht="14.25" hidden="1">
      <c r="A63" s="1">
        <v>2023</v>
      </c>
    </row>
    <row r="64" ht="14.25" hidden="1">
      <c r="A64" s="1">
        <v>2024</v>
      </c>
    </row>
    <row r="65" ht="14.25" hidden="1">
      <c r="A65" s="1">
        <v>2025</v>
      </c>
    </row>
    <row r="66" ht="14.25" hidden="1"/>
    <row r="67" spans="1:2" ht="14.25" hidden="1">
      <c r="A67" s="1" t="s">
        <v>17</v>
      </c>
      <c r="B67" s="2" t="s">
        <v>616</v>
      </c>
    </row>
    <row r="68" spans="1:2" ht="14.25" hidden="1">
      <c r="A68" s="1" t="s">
        <v>33</v>
      </c>
      <c r="B68" s="2" t="s">
        <v>326</v>
      </c>
    </row>
    <row r="69" spans="1:2" ht="14.25" hidden="1">
      <c r="A69" s="1" t="s">
        <v>34</v>
      </c>
      <c r="B69" s="2" t="s">
        <v>327</v>
      </c>
    </row>
    <row r="70" spans="1:2" ht="14.25" hidden="1">
      <c r="A70" s="1" t="s">
        <v>35</v>
      </c>
      <c r="B70" s="2" t="s">
        <v>328</v>
      </c>
    </row>
    <row r="71" spans="1:2" ht="14.25" hidden="1">
      <c r="A71" s="1" t="s">
        <v>36</v>
      </c>
      <c r="B71" s="2" t="s">
        <v>329</v>
      </c>
    </row>
    <row r="72" spans="1:2" ht="14.25" hidden="1">
      <c r="A72" s="1" t="s">
        <v>37</v>
      </c>
      <c r="B72" s="2" t="s">
        <v>330</v>
      </c>
    </row>
    <row r="73" spans="1:2" ht="14.25" hidden="1">
      <c r="A73" s="1" t="s">
        <v>38</v>
      </c>
      <c r="B73" s="2" t="s">
        <v>331</v>
      </c>
    </row>
    <row r="74" spans="1:2" ht="14.25" hidden="1">
      <c r="A74" s="1" t="s">
        <v>39</v>
      </c>
      <c r="B74" s="2" t="s">
        <v>332</v>
      </c>
    </row>
    <row r="75" spans="1:2" ht="14.25" hidden="1">
      <c r="A75" s="1" t="s">
        <v>40</v>
      </c>
      <c r="B75" s="2" t="s">
        <v>333</v>
      </c>
    </row>
    <row r="76" spans="1:2" ht="14.25" hidden="1">
      <c r="A76" s="1" t="s">
        <v>41</v>
      </c>
      <c r="B76" s="2" t="s">
        <v>334</v>
      </c>
    </row>
    <row r="77" spans="1:2" ht="14.25" hidden="1">
      <c r="A77" s="1" t="s">
        <v>42</v>
      </c>
      <c r="B77" s="2" t="s">
        <v>335</v>
      </c>
    </row>
    <row r="78" spans="1:2" ht="14.25" hidden="1">
      <c r="A78" s="1" t="s">
        <v>43</v>
      </c>
      <c r="B78" s="2" t="s">
        <v>336</v>
      </c>
    </row>
    <row r="79" spans="1:2" ht="14.25" hidden="1">
      <c r="A79" s="1" t="s">
        <v>44</v>
      </c>
      <c r="B79" s="2" t="s">
        <v>337</v>
      </c>
    </row>
    <row r="80" spans="1:2" ht="14.25" hidden="1">
      <c r="A80" s="1" t="s">
        <v>45</v>
      </c>
      <c r="B80" s="2" t="s">
        <v>338</v>
      </c>
    </row>
    <row r="81" spans="1:2" ht="14.25" hidden="1">
      <c r="A81" s="1" t="s">
        <v>46</v>
      </c>
      <c r="B81" s="2" t="s">
        <v>339</v>
      </c>
    </row>
    <row r="82" spans="1:2" ht="14.25" hidden="1">
      <c r="A82" s="1" t="s">
        <v>47</v>
      </c>
      <c r="B82" s="2" t="s">
        <v>340</v>
      </c>
    </row>
    <row r="83" spans="1:2" ht="14.25" hidden="1">
      <c r="A83" s="1" t="s">
        <v>48</v>
      </c>
      <c r="B83" s="2" t="s">
        <v>341</v>
      </c>
    </row>
    <row r="84" spans="1:2" ht="14.25" hidden="1">
      <c r="A84" s="1" t="s">
        <v>49</v>
      </c>
      <c r="B84" s="2" t="s">
        <v>342</v>
      </c>
    </row>
    <row r="85" spans="1:2" ht="14.25" hidden="1">
      <c r="A85" s="1" t="s">
        <v>50</v>
      </c>
      <c r="B85" s="2" t="s">
        <v>343</v>
      </c>
    </row>
    <row r="86" spans="1:2" ht="14.25" hidden="1">
      <c r="A86" s="1" t="s">
        <v>51</v>
      </c>
      <c r="B86" s="2" t="s">
        <v>344</v>
      </c>
    </row>
    <row r="87" spans="1:2" ht="14.25" hidden="1">
      <c r="A87" s="1" t="s">
        <v>52</v>
      </c>
      <c r="B87" s="2" t="s">
        <v>345</v>
      </c>
    </row>
    <row r="88" spans="1:2" ht="14.25" hidden="1">
      <c r="A88" s="1" t="s">
        <v>53</v>
      </c>
      <c r="B88" s="2" t="s">
        <v>346</v>
      </c>
    </row>
    <row r="89" spans="1:2" ht="14.25" hidden="1">
      <c r="A89" s="1" t="s">
        <v>54</v>
      </c>
      <c r="B89" s="2" t="s">
        <v>347</v>
      </c>
    </row>
    <row r="90" spans="1:2" ht="14.25" hidden="1">
      <c r="A90" s="1" t="s">
        <v>55</v>
      </c>
      <c r="B90" s="2" t="s">
        <v>348</v>
      </c>
    </row>
    <row r="91" spans="1:2" ht="14.25" hidden="1">
      <c r="A91" s="1" t="s">
        <v>56</v>
      </c>
      <c r="B91" s="2" t="s">
        <v>349</v>
      </c>
    </row>
    <row r="92" spans="1:2" ht="14.25" hidden="1">
      <c r="A92" s="1" t="s">
        <v>57</v>
      </c>
      <c r="B92" s="2" t="s">
        <v>350</v>
      </c>
    </row>
    <row r="93" spans="1:2" ht="14.25" hidden="1">
      <c r="A93" s="1" t="s">
        <v>58</v>
      </c>
      <c r="B93" s="2" t="s">
        <v>351</v>
      </c>
    </row>
    <row r="94" spans="1:2" ht="14.25" hidden="1">
      <c r="A94" s="1" t="s">
        <v>59</v>
      </c>
      <c r="B94" s="2" t="s">
        <v>352</v>
      </c>
    </row>
    <row r="95" spans="1:2" ht="14.25" hidden="1">
      <c r="A95" s="1" t="s">
        <v>60</v>
      </c>
      <c r="B95" s="2" t="s">
        <v>353</v>
      </c>
    </row>
    <row r="96" spans="1:2" ht="14.25" hidden="1">
      <c r="A96" s="1" t="s">
        <v>61</v>
      </c>
      <c r="B96" s="2" t="s">
        <v>354</v>
      </c>
    </row>
    <row r="97" spans="1:2" ht="14.25" hidden="1">
      <c r="A97" s="1" t="s">
        <v>62</v>
      </c>
      <c r="B97" s="2" t="s">
        <v>355</v>
      </c>
    </row>
    <row r="98" spans="1:2" ht="14.25" hidden="1">
      <c r="A98" s="1" t="s">
        <v>63</v>
      </c>
      <c r="B98" s="2" t="s">
        <v>356</v>
      </c>
    </row>
    <row r="99" spans="1:2" ht="14.25" hidden="1">
      <c r="A99" s="1" t="s">
        <v>64</v>
      </c>
      <c r="B99" s="2" t="s">
        <v>357</v>
      </c>
    </row>
    <row r="100" spans="1:2" ht="14.25" hidden="1">
      <c r="A100" s="1" t="s">
        <v>65</v>
      </c>
      <c r="B100" s="2" t="s">
        <v>358</v>
      </c>
    </row>
    <row r="101" spans="1:2" ht="14.25" hidden="1">
      <c r="A101" s="1" t="s">
        <v>66</v>
      </c>
      <c r="B101" s="2" t="s">
        <v>359</v>
      </c>
    </row>
    <row r="102" spans="1:2" ht="14.25" hidden="1">
      <c r="A102" s="1" t="s">
        <v>67</v>
      </c>
      <c r="B102" s="2" t="s">
        <v>360</v>
      </c>
    </row>
    <row r="103" spans="1:2" ht="14.25" hidden="1">
      <c r="A103" s="1" t="s">
        <v>68</v>
      </c>
      <c r="B103" s="2" t="s">
        <v>361</v>
      </c>
    </row>
    <row r="104" spans="1:2" ht="14.25" hidden="1">
      <c r="A104" s="1" t="s">
        <v>69</v>
      </c>
      <c r="B104" s="2" t="s">
        <v>362</v>
      </c>
    </row>
    <row r="105" spans="1:2" ht="14.25" hidden="1">
      <c r="A105" s="1" t="s">
        <v>70</v>
      </c>
      <c r="B105" s="2" t="s">
        <v>363</v>
      </c>
    </row>
    <row r="106" spans="1:2" ht="14.25" hidden="1">
      <c r="A106" s="1" t="s">
        <v>71</v>
      </c>
      <c r="B106" s="2" t="s">
        <v>364</v>
      </c>
    </row>
    <row r="107" spans="1:2" ht="14.25" hidden="1">
      <c r="A107" s="1" t="s">
        <v>72</v>
      </c>
      <c r="B107" s="2" t="s">
        <v>365</v>
      </c>
    </row>
    <row r="108" spans="1:2" ht="14.25" hidden="1">
      <c r="A108" s="1" t="s">
        <v>73</v>
      </c>
      <c r="B108" s="2" t="s">
        <v>366</v>
      </c>
    </row>
    <row r="109" spans="1:2" ht="14.25" hidden="1">
      <c r="A109" s="1" t="s">
        <v>74</v>
      </c>
      <c r="B109" s="2" t="s">
        <v>367</v>
      </c>
    </row>
    <row r="110" spans="1:2" ht="14.25" hidden="1">
      <c r="A110" s="1" t="s">
        <v>75</v>
      </c>
      <c r="B110" s="2" t="s">
        <v>368</v>
      </c>
    </row>
    <row r="111" spans="1:2" ht="14.25" hidden="1">
      <c r="A111" s="1" t="s">
        <v>76</v>
      </c>
      <c r="B111" s="2" t="s">
        <v>369</v>
      </c>
    </row>
    <row r="112" spans="1:2" ht="14.25" hidden="1">
      <c r="A112" s="1" t="s">
        <v>77</v>
      </c>
      <c r="B112" s="2" t="s">
        <v>370</v>
      </c>
    </row>
    <row r="113" spans="1:2" ht="14.25" hidden="1">
      <c r="A113" s="1" t="s">
        <v>78</v>
      </c>
      <c r="B113" s="2" t="s">
        <v>371</v>
      </c>
    </row>
    <row r="114" spans="1:2" ht="14.25" hidden="1">
      <c r="A114" s="1" t="s">
        <v>79</v>
      </c>
      <c r="B114" s="2" t="s">
        <v>372</v>
      </c>
    </row>
    <row r="115" spans="1:2" ht="14.25" hidden="1">
      <c r="A115" s="1" t="s">
        <v>80</v>
      </c>
      <c r="B115" s="2" t="s">
        <v>373</v>
      </c>
    </row>
    <row r="116" spans="1:2" ht="14.25" hidden="1">
      <c r="A116" s="1" t="s">
        <v>81</v>
      </c>
      <c r="B116" s="2" t="s">
        <v>374</v>
      </c>
    </row>
    <row r="117" spans="1:2" ht="14.25" hidden="1">
      <c r="A117" s="1" t="s">
        <v>82</v>
      </c>
      <c r="B117" s="2" t="s">
        <v>375</v>
      </c>
    </row>
    <row r="118" spans="1:2" ht="14.25" hidden="1">
      <c r="A118" s="1" t="s">
        <v>83</v>
      </c>
      <c r="B118" s="2" t="s">
        <v>376</v>
      </c>
    </row>
    <row r="119" spans="1:2" ht="14.25" hidden="1">
      <c r="A119" s="1" t="s">
        <v>84</v>
      </c>
      <c r="B119" s="2" t="s">
        <v>377</v>
      </c>
    </row>
    <row r="120" spans="1:2" ht="14.25" hidden="1">
      <c r="A120" s="1" t="s">
        <v>85</v>
      </c>
      <c r="B120" s="2" t="s">
        <v>378</v>
      </c>
    </row>
    <row r="121" spans="1:2" ht="14.25" hidden="1">
      <c r="A121" s="1" t="s">
        <v>86</v>
      </c>
      <c r="B121" s="2" t="s">
        <v>379</v>
      </c>
    </row>
    <row r="122" spans="1:2" ht="14.25" hidden="1">
      <c r="A122" s="1" t="s">
        <v>87</v>
      </c>
      <c r="B122" s="2" t="s">
        <v>380</v>
      </c>
    </row>
    <row r="123" spans="1:2" ht="14.25" hidden="1">
      <c r="A123" s="1" t="s">
        <v>88</v>
      </c>
      <c r="B123" s="2" t="s">
        <v>381</v>
      </c>
    </row>
    <row r="124" spans="1:2" ht="14.25" hidden="1">
      <c r="A124" s="1" t="s">
        <v>89</v>
      </c>
      <c r="B124" s="2" t="s">
        <v>382</v>
      </c>
    </row>
    <row r="125" spans="1:2" ht="14.25" hidden="1">
      <c r="A125" s="1" t="s">
        <v>90</v>
      </c>
      <c r="B125" s="2" t="s">
        <v>383</v>
      </c>
    </row>
    <row r="126" spans="1:2" ht="14.25" hidden="1">
      <c r="A126" s="1" t="s">
        <v>91</v>
      </c>
      <c r="B126" s="2" t="s">
        <v>384</v>
      </c>
    </row>
    <row r="127" spans="1:2" ht="14.25" hidden="1">
      <c r="A127" s="1" t="s">
        <v>92</v>
      </c>
      <c r="B127" s="2" t="s">
        <v>385</v>
      </c>
    </row>
    <row r="128" spans="1:2" ht="14.25" hidden="1">
      <c r="A128" s="1" t="s">
        <v>93</v>
      </c>
      <c r="B128" s="2" t="s">
        <v>386</v>
      </c>
    </row>
    <row r="129" spans="1:2" ht="14.25" hidden="1">
      <c r="A129" s="1" t="s">
        <v>94</v>
      </c>
      <c r="B129" s="2" t="s">
        <v>387</v>
      </c>
    </row>
    <row r="130" spans="1:2" ht="14.25" hidden="1">
      <c r="A130" s="1" t="s">
        <v>95</v>
      </c>
      <c r="B130" s="2" t="s">
        <v>388</v>
      </c>
    </row>
    <row r="131" spans="1:2" ht="14.25" hidden="1">
      <c r="A131" s="1" t="s">
        <v>96</v>
      </c>
      <c r="B131" s="2" t="s">
        <v>389</v>
      </c>
    </row>
    <row r="132" spans="1:2" ht="14.25" hidden="1">
      <c r="A132" s="1" t="s">
        <v>97</v>
      </c>
      <c r="B132" s="2" t="s">
        <v>390</v>
      </c>
    </row>
    <row r="133" spans="1:2" ht="14.25" hidden="1">
      <c r="A133" s="1" t="s">
        <v>98</v>
      </c>
      <c r="B133" s="2" t="s">
        <v>391</v>
      </c>
    </row>
    <row r="134" spans="1:2" ht="14.25" hidden="1">
      <c r="A134" s="1" t="s">
        <v>99</v>
      </c>
      <c r="B134" s="2" t="s">
        <v>392</v>
      </c>
    </row>
    <row r="135" spans="1:2" ht="14.25" hidden="1">
      <c r="A135" s="1" t="s">
        <v>100</v>
      </c>
      <c r="B135" s="2" t="s">
        <v>393</v>
      </c>
    </row>
    <row r="136" spans="1:2" ht="14.25" hidden="1">
      <c r="A136" s="1" t="s">
        <v>101</v>
      </c>
      <c r="B136" s="2" t="s">
        <v>394</v>
      </c>
    </row>
    <row r="137" spans="1:2" ht="14.25" hidden="1">
      <c r="A137" s="1" t="s">
        <v>102</v>
      </c>
      <c r="B137" s="2" t="s">
        <v>395</v>
      </c>
    </row>
    <row r="138" spans="1:2" ht="14.25" hidden="1">
      <c r="A138" s="1" t="s">
        <v>103</v>
      </c>
      <c r="B138" s="2" t="s">
        <v>396</v>
      </c>
    </row>
    <row r="139" spans="1:2" ht="14.25" hidden="1">
      <c r="A139" s="1" t="s">
        <v>104</v>
      </c>
      <c r="B139" s="2" t="s">
        <v>397</v>
      </c>
    </row>
    <row r="140" spans="1:2" ht="14.25" hidden="1">
      <c r="A140" s="1" t="s">
        <v>105</v>
      </c>
      <c r="B140" s="2" t="s">
        <v>398</v>
      </c>
    </row>
    <row r="141" spans="1:2" ht="14.25" hidden="1">
      <c r="A141" s="1" t="s">
        <v>106</v>
      </c>
      <c r="B141" s="2" t="s">
        <v>399</v>
      </c>
    </row>
    <row r="142" spans="1:2" ht="14.25" hidden="1">
      <c r="A142" s="1" t="s">
        <v>107</v>
      </c>
      <c r="B142" s="2" t="s">
        <v>400</v>
      </c>
    </row>
    <row r="143" spans="1:2" ht="14.25" hidden="1">
      <c r="A143" s="1" t="s">
        <v>108</v>
      </c>
      <c r="B143" s="2" t="s">
        <v>401</v>
      </c>
    </row>
    <row r="144" spans="1:2" ht="14.25" hidden="1">
      <c r="A144" s="1" t="s">
        <v>109</v>
      </c>
      <c r="B144" s="2" t="s">
        <v>402</v>
      </c>
    </row>
    <row r="145" spans="1:2" ht="14.25" hidden="1">
      <c r="A145" s="1" t="s">
        <v>110</v>
      </c>
      <c r="B145" s="2" t="s">
        <v>403</v>
      </c>
    </row>
    <row r="146" spans="1:2" ht="14.25" hidden="1">
      <c r="A146" s="1" t="s">
        <v>111</v>
      </c>
      <c r="B146" s="2" t="s">
        <v>404</v>
      </c>
    </row>
    <row r="147" spans="1:2" ht="14.25" hidden="1">
      <c r="A147" s="1" t="s">
        <v>112</v>
      </c>
      <c r="B147" s="2" t="s">
        <v>405</v>
      </c>
    </row>
    <row r="148" spans="1:2" ht="14.25" hidden="1">
      <c r="A148" s="1" t="s">
        <v>113</v>
      </c>
      <c r="B148" s="2" t="s">
        <v>406</v>
      </c>
    </row>
    <row r="149" spans="1:2" ht="14.25" hidden="1">
      <c r="A149" s="1" t="s">
        <v>114</v>
      </c>
      <c r="B149" s="2" t="s">
        <v>407</v>
      </c>
    </row>
    <row r="150" spans="1:2" ht="14.25" hidden="1">
      <c r="A150" s="1" t="s">
        <v>115</v>
      </c>
      <c r="B150" s="2" t="s">
        <v>408</v>
      </c>
    </row>
    <row r="151" spans="1:2" ht="14.25" hidden="1">
      <c r="A151" s="1" t="s">
        <v>116</v>
      </c>
      <c r="B151" s="2" t="s">
        <v>409</v>
      </c>
    </row>
    <row r="152" spans="1:2" ht="14.25" hidden="1">
      <c r="A152" s="1" t="s">
        <v>117</v>
      </c>
      <c r="B152" s="2" t="s">
        <v>410</v>
      </c>
    </row>
    <row r="153" spans="1:2" ht="14.25" hidden="1">
      <c r="A153" s="1" t="s">
        <v>118</v>
      </c>
      <c r="B153" s="2" t="s">
        <v>411</v>
      </c>
    </row>
    <row r="154" spans="1:2" ht="14.25" hidden="1">
      <c r="A154" s="1" t="s">
        <v>119</v>
      </c>
      <c r="B154" s="2" t="s">
        <v>412</v>
      </c>
    </row>
    <row r="155" spans="1:2" ht="14.25" hidden="1">
      <c r="A155" s="1" t="s">
        <v>120</v>
      </c>
      <c r="B155" s="2" t="s">
        <v>413</v>
      </c>
    </row>
    <row r="156" spans="1:2" ht="14.25" hidden="1">
      <c r="A156" s="1" t="s">
        <v>121</v>
      </c>
      <c r="B156" s="2" t="s">
        <v>414</v>
      </c>
    </row>
    <row r="157" spans="1:2" ht="14.25" hidden="1">
      <c r="A157" s="1" t="s">
        <v>122</v>
      </c>
      <c r="B157" s="2" t="s">
        <v>415</v>
      </c>
    </row>
    <row r="158" spans="1:2" ht="14.25" hidden="1">
      <c r="A158" s="1" t="s">
        <v>123</v>
      </c>
      <c r="B158" s="2" t="s">
        <v>416</v>
      </c>
    </row>
    <row r="159" spans="1:2" ht="14.25" hidden="1">
      <c r="A159" s="1" t="s">
        <v>124</v>
      </c>
      <c r="B159" s="2" t="s">
        <v>417</v>
      </c>
    </row>
    <row r="160" spans="1:2" ht="14.25" hidden="1">
      <c r="A160" s="1" t="s">
        <v>125</v>
      </c>
      <c r="B160" s="2" t="s">
        <v>418</v>
      </c>
    </row>
    <row r="161" spans="1:2" ht="14.25" hidden="1">
      <c r="A161" s="1" t="s">
        <v>126</v>
      </c>
      <c r="B161" s="2" t="s">
        <v>419</v>
      </c>
    </row>
    <row r="162" spans="1:2" ht="14.25" hidden="1">
      <c r="A162" s="1" t="s">
        <v>127</v>
      </c>
      <c r="B162" s="2" t="s">
        <v>420</v>
      </c>
    </row>
    <row r="163" spans="1:2" ht="14.25" hidden="1">
      <c r="A163" s="1" t="s">
        <v>128</v>
      </c>
      <c r="B163" s="2" t="s">
        <v>421</v>
      </c>
    </row>
    <row r="164" spans="1:2" ht="14.25" hidden="1">
      <c r="A164" s="1" t="s">
        <v>129</v>
      </c>
      <c r="B164" s="2" t="s">
        <v>422</v>
      </c>
    </row>
    <row r="165" spans="1:2" ht="14.25" hidden="1">
      <c r="A165" s="1" t="s">
        <v>130</v>
      </c>
      <c r="B165" s="2" t="s">
        <v>423</v>
      </c>
    </row>
    <row r="166" spans="1:2" ht="14.25" hidden="1">
      <c r="A166" s="1" t="s">
        <v>131</v>
      </c>
      <c r="B166" s="2" t="s">
        <v>424</v>
      </c>
    </row>
    <row r="167" spans="1:2" ht="14.25" hidden="1">
      <c r="A167" s="1" t="s">
        <v>132</v>
      </c>
      <c r="B167" s="2" t="s">
        <v>425</v>
      </c>
    </row>
    <row r="168" spans="1:2" ht="14.25" hidden="1">
      <c r="A168" s="1" t="s">
        <v>133</v>
      </c>
      <c r="B168" s="2" t="s">
        <v>426</v>
      </c>
    </row>
    <row r="169" spans="1:2" ht="14.25" hidden="1">
      <c r="A169" s="1" t="s">
        <v>134</v>
      </c>
      <c r="B169" s="2" t="s">
        <v>427</v>
      </c>
    </row>
    <row r="170" spans="1:2" ht="14.25" hidden="1">
      <c r="A170" s="1" t="s">
        <v>135</v>
      </c>
      <c r="B170" s="2" t="s">
        <v>428</v>
      </c>
    </row>
    <row r="171" spans="1:2" ht="14.25" hidden="1">
      <c r="A171" s="1" t="s">
        <v>136</v>
      </c>
      <c r="B171" s="2" t="s">
        <v>429</v>
      </c>
    </row>
    <row r="172" spans="1:2" ht="14.25" hidden="1">
      <c r="A172" s="1" t="s">
        <v>137</v>
      </c>
      <c r="B172" s="2" t="s">
        <v>430</v>
      </c>
    </row>
    <row r="173" spans="1:2" ht="14.25" hidden="1">
      <c r="A173" s="1" t="s">
        <v>138</v>
      </c>
      <c r="B173" s="2" t="s">
        <v>431</v>
      </c>
    </row>
    <row r="174" spans="1:2" ht="14.25" hidden="1">
      <c r="A174" s="1" t="s">
        <v>139</v>
      </c>
      <c r="B174" s="2" t="s">
        <v>432</v>
      </c>
    </row>
    <row r="175" spans="1:2" ht="14.25" hidden="1">
      <c r="A175" s="1" t="s">
        <v>140</v>
      </c>
      <c r="B175" s="2" t="s">
        <v>433</v>
      </c>
    </row>
    <row r="176" spans="1:2" ht="14.25" hidden="1">
      <c r="A176" s="1" t="s">
        <v>141</v>
      </c>
      <c r="B176" s="2" t="s">
        <v>434</v>
      </c>
    </row>
    <row r="177" spans="1:2" ht="14.25" hidden="1">
      <c r="A177" s="1" t="s">
        <v>142</v>
      </c>
      <c r="B177" s="2" t="s">
        <v>435</v>
      </c>
    </row>
    <row r="178" spans="1:2" ht="14.25" hidden="1">
      <c r="A178" s="1" t="s">
        <v>143</v>
      </c>
      <c r="B178" s="2" t="s">
        <v>436</v>
      </c>
    </row>
    <row r="179" spans="1:2" ht="14.25" hidden="1">
      <c r="A179" s="1" t="s">
        <v>144</v>
      </c>
      <c r="B179" s="2" t="s">
        <v>437</v>
      </c>
    </row>
    <row r="180" spans="1:2" ht="14.25" hidden="1">
      <c r="A180" s="1" t="s">
        <v>145</v>
      </c>
      <c r="B180" s="2" t="s">
        <v>438</v>
      </c>
    </row>
    <row r="181" spans="1:2" ht="14.25" hidden="1">
      <c r="A181" s="1" t="s">
        <v>146</v>
      </c>
      <c r="B181" s="2" t="s">
        <v>439</v>
      </c>
    </row>
    <row r="182" spans="1:2" ht="14.25" hidden="1">
      <c r="A182" s="1" t="s">
        <v>147</v>
      </c>
      <c r="B182" s="2" t="s">
        <v>440</v>
      </c>
    </row>
    <row r="183" spans="1:2" ht="14.25" hidden="1">
      <c r="A183" s="1" t="s">
        <v>148</v>
      </c>
      <c r="B183" s="2" t="s">
        <v>441</v>
      </c>
    </row>
    <row r="184" spans="1:2" ht="14.25" hidden="1">
      <c r="A184" s="1" t="s">
        <v>149</v>
      </c>
      <c r="B184" s="2" t="s">
        <v>442</v>
      </c>
    </row>
    <row r="185" spans="1:2" ht="14.25" hidden="1">
      <c r="A185" s="1" t="s">
        <v>150</v>
      </c>
      <c r="B185" s="2" t="s">
        <v>443</v>
      </c>
    </row>
    <row r="186" spans="1:2" ht="14.25" hidden="1">
      <c r="A186" s="1" t="s">
        <v>151</v>
      </c>
      <c r="B186" s="2" t="s">
        <v>444</v>
      </c>
    </row>
    <row r="187" spans="1:2" ht="14.25" hidden="1">
      <c r="A187" s="1" t="s">
        <v>152</v>
      </c>
      <c r="B187" s="2" t="s">
        <v>445</v>
      </c>
    </row>
    <row r="188" spans="1:2" ht="14.25" hidden="1">
      <c r="A188" s="1" t="s">
        <v>153</v>
      </c>
      <c r="B188" s="2" t="s">
        <v>446</v>
      </c>
    </row>
    <row r="189" spans="1:2" ht="14.25" hidden="1">
      <c r="A189" s="1" t="s">
        <v>154</v>
      </c>
      <c r="B189" s="2" t="s">
        <v>447</v>
      </c>
    </row>
    <row r="190" spans="1:2" ht="14.25" hidden="1">
      <c r="A190" s="1" t="s">
        <v>155</v>
      </c>
      <c r="B190" s="2" t="s">
        <v>448</v>
      </c>
    </row>
    <row r="191" spans="1:2" ht="14.25" hidden="1">
      <c r="A191" s="1" t="s">
        <v>156</v>
      </c>
      <c r="B191" s="2" t="s">
        <v>449</v>
      </c>
    </row>
    <row r="192" spans="1:2" ht="14.25" hidden="1">
      <c r="A192" s="1" t="s">
        <v>157</v>
      </c>
      <c r="B192" s="2" t="s">
        <v>450</v>
      </c>
    </row>
    <row r="193" spans="1:2" ht="14.25" hidden="1">
      <c r="A193" s="1" t="s">
        <v>158</v>
      </c>
      <c r="B193" s="2" t="s">
        <v>451</v>
      </c>
    </row>
    <row r="194" spans="1:2" ht="14.25" hidden="1">
      <c r="A194" s="1" t="s">
        <v>159</v>
      </c>
      <c r="B194" s="2" t="s">
        <v>452</v>
      </c>
    </row>
    <row r="195" spans="1:2" ht="14.25" hidden="1">
      <c r="A195" s="1" t="s">
        <v>160</v>
      </c>
      <c r="B195" s="2" t="s">
        <v>453</v>
      </c>
    </row>
    <row r="196" spans="1:2" ht="14.25" hidden="1">
      <c r="A196" s="1" t="s">
        <v>161</v>
      </c>
      <c r="B196" s="2" t="s">
        <v>454</v>
      </c>
    </row>
    <row r="197" spans="1:2" ht="14.25" hidden="1">
      <c r="A197" s="1" t="s">
        <v>162</v>
      </c>
      <c r="B197" s="2" t="s">
        <v>455</v>
      </c>
    </row>
    <row r="198" spans="1:2" ht="14.25" hidden="1">
      <c r="A198" s="1" t="s">
        <v>163</v>
      </c>
      <c r="B198" s="2" t="s">
        <v>456</v>
      </c>
    </row>
    <row r="199" spans="1:2" ht="14.25" hidden="1">
      <c r="A199" s="1" t="s">
        <v>164</v>
      </c>
      <c r="B199" s="2" t="s">
        <v>457</v>
      </c>
    </row>
    <row r="200" spans="1:2" ht="14.25" hidden="1">
      <c r="A200" s="1" t="s">
        <v>165</v>
      </c>
      <c r="B200" s="2" t="s">
        <v>458</v>
      </c>
    </row>
    <row r="201" spans="1:2" ht="14.25" hidden="1">
      <c r="A201" s="1" t="s">
        <v>166</v>
      </c>
      <c r="B201" s="2" t="s">
        <v>459</v>
      </c>
    </row>
    <row r="202" spans="1:2" ht="14.25" hidden="1">
      <c r="A202" s="1" t="s">
        <v>167</v>
      </c>
      <c r="B202" s="2" t="s">
        <v>460</v>
      </c>
    </row>
    <row r="203" spans="1:2" ht="14.25" hidden="1">
      <c r="A203" s="1" t="s">
        <v>168</v>
      </c>
      <c r="B203" s="2" t="s">
        <v>461</v>
      </c>
    </row>
    <row r="204" spans="1:2" ht="14.25" hidden="1">
      <c r="A204" s="1" t="s">
        <v>169</v>
      </c>
      <c r="B204" s="2" t="s">
        <v>462</v>
      </c>
    </row>
    <row r="205" spans="1:2" ht="14.25" hidden="1">
      <c r="A205" s="1" t="s">
        <v>170</v>
      </c>
      <c r="B205" s="2" t="s">
        <v>463</v>
      </c>
    </row>
    <row r="206" spans="1:2" ht="14.25" hidden="1">
      <c r="A206" s="1" t="s">
        <v>171</v>
      </c>
      <c r="B206" s="2" t="s">
        <v>464</v>
      </c>
    </row>
    <row r="207" spans="1:2" ht="14.25" hidden="1">
      <c r="A207" s="1" t="s">
        <v>172</v>
      </c>
      <c r="B207" s="2" t="s">
        <v>465</v>
      </c>
    </row>
    <row r="208" spans="1:2" ht="14.25" hidden="1">
      <c r="A208" s="1" t="s">
        <v>173</v>
      </c>
      <c r="B208" s="2" t="s">
        <v>466</v>
      </c>
    </row>
    <row r="209" spans="1:2" ht="14.25" hidden="1">
      <c r="A209" s="1" t="s">
        <v>174</v>
      </c>
      <c r="B209" s="2" t="s">
        <v>467</v>
      </c>
    </row>
    <row r="210" spans="1:2" ht="14.25" hidden="1">
      <c r="A210" s="1" t="s">
        <v>175</v>
      </c>
      <c r="B210" s="2" t="s">
        <v>468</v>
      </c>
    </row>
    <row r="211" spans="1:2" ht="14.25" hidden="1">
      <c r="A211" s="1" t="s">
        <v>176</v>
      </c>
      <c r="B211" s="2" t="s">
        <v>469</v>
      </c>
    </row>
    <row r="212" spans="1:2" ht="14.25" hidden="1">
      <c r="A212" s="1" t="s">
        <v>177</v>
      </c>
      <c r="B212" s="2" t="s">
        <v>470</v>
      </c>
    </row>
    <row r="213" spans="1:2" ht="14.25" hidden="1">
      <c r="A213" s="1" t="s">
        <v>178</v>
      </c>
      <c r="B213" s="2" t="s">
        <v>471</v>
      </c>
    </row>
    <row r="214" spans="1:2" ht="14.25" hidden="1">
      <c r="A214" s="1" t="s">
        <v>179</v>
      </c>
      <c r="B214" s="2" t="s">
        <v>472</v>
      </c>
    </row>
    <row r="215" spans="1:2" ht="14.25" hidden="1">
      <c r="A215" s="1" t="s">
        <v>180</v>
      </c>
      <c r="B215" s="2" t="s">
        <v>473</v>
      </c>
    </row>
    <row r="216" spans="1:2" ht="14.25" hidden="1">
      <c r="A216" s="1" t="s">
        <v>181</v>
      </c>
      <c r="B216" s="2" t="s">
        <v>474</v>
      </c>
    </row>
    <row r="217" spans="1:2" ht="14.25" hidden="1">
      <c r="A217" s="1" t="s">
        <v>182</v>
      </c>
      <c r="B217" s="2" t="s">
        <v>475</v>
      </c>
    </row>
    <row r="218" spans="1:2" ht="14.25" hidden="1">
      <c r="A218" s="1" t="s">
        <v>183</v>
      </c>
      <c r="B218" s="2" t="s">
        <v>476</v>
      </c>
    </row>
    <row r="219" spans="1:2" ht="14.25" hidden="1">
      <c r="A219" s="1" t="s">
        <v>184</v>
      </c>
      <c r="B219" s="2" t="s">
        <v>477</v>
      </c>
    </row>
    <row r="220" spans="1:2" ht="14.25" hidden="1">
      <c r="A220" s="1" t="s">
        <v>185</v>
      </c>
      <c r="B220" s="2" t="s">
        <v>478</v>
      </c>
    </row>
    <row r="221" spans="1:2" ht="14.25" hidden="1">
      <c r="A221" s="1" t="s">
        <v>186</v>
      </c>
      <c r="B221" s="2" t="s">
        <v>479</v>
      </c>
    </row>
    <row r="222" spans="1:2" ht="14.25" hidden="1">
      <c r="A222" s="1" t="s">
        <v>187</v>
      </c>
      <c r="B222" s="2" t="s">
        <v>480</v>
      </c>
    </row>
    <row r="223" spans="1:2" ht="14.25" hidden="1">
      <c r="A223" s="1" t="s">
        <v>188</v>
      </c>
      <c r="B223" s="2" t="s">
        <v>481</v>
      </c>
    </row>
    <row r="224" spans="1:2" ht="14.25" hidden="1">
      <c r="A224" s="1" t="s">
        <v>189</v>
      </c>
      <c r="B224" s="2" t="s">
        <v>482</v>
      </c>
    </row>
    <row r="225" spans="1:2" ht="14.25" hidden="1">
      <c r="A225" s="1" t="s">
        <v>190</v>
      </c>
      <c r="B225" s="2" t="s">
        <v>483</v>
      </c>
    </row>
    <row r="226" spans="1:2" ht="14.25" hidden="1">
      <c r="A226" s="1" t="s">
        <v>191</v>
      </c>
      <c r="B226" s="2" t="s">
        <v>484</v>
      </c>
    </row>
    <row r="227" spans="1:2" ht="14.25" hidden="1">
      <c r="A227" s="1" t="s">
        <v>192</v>
      </c>
      <c r="B227" s="2" t="s">
        <v>485</v>
      </c>
    </row>
    <row r="228" spans="1:2" ht="14.25" hidden="1">
      <c r="A228" s="1" t="s">
        <v>193</v>
      </c>
      <c r="B228" s="2" t="s">
        <v>486</v>
      </c>
    </row>
    <row r="229" spans="1:2" ht="14.25" hidden="1">
      <c r="A229" s="1" t="s">
        <v>194</v>
      </c>
      <c r="B229" s="2" t="s">
        <v>487</v>
      </c>
    </row>
    <row r="230" spans="1:2" ht="14.25" hidden="1">
      <c r="A230" s="1" t="s">
        <v>195</v>
      </c>
      <c r="B230" s="2" t="s">
        <v>488</v>
      </c>
    </row>
    <row r="231" spans="1:2" ht="14.25" hidden="1">
      <c r="A231" s="1" t="s">
        <v>196</v>
      </c>
      <c r="B231" s="2" t="s">
        <v>489</v>
      </c>
    </row>
    <row r="232" spans="1:2" ht="14.25" hidden="1">
      <c r="A232" s="1" t="s">
        <v>197</v>
      </c>
      <c r="B232" s="2" t="s">
        <v>490</v>
      </c>
    </row>
    <row r="233" spans="1:2" ht="14.25" hidden="1">
      <c r="A233" s="1" t="s">
        <v>198</v>
      </c>
      <c r="B233" s="2" t="s">
        <v>491</v>
      </c>
    </row>
    <row r="234" spans="1:2" ht="14.25" hidden="1">
      <c r="A234" s="1" t="s">
        <v>199</v>
      </c>
      <c r="B234" s="2" t="s">
        <v>492</v>
      </c>
    </row>
    <row r="235" spans="1:2" ht="14.25" hidden="1">
      <c r="A235" s="1" t="s">
        <v>200</v>
      </c>
      <c r="B235" s="2" t="s">
        <v>493</v>
      </c>
    </row>
    <row r="236" spans="1:2" ht="14.25" hidden="1">
      <c r="A236" s="1" t="s">
        <v>201</v>
      </c>
      <c r="B236" s="2" t="s">
        <v>494</v>
      </c>
    </row>
    <row r="237" spans="1:2" ht="14.25" hidden="1">
      <c r="A237" s="1" t="s">
        <v>202</v>
      </c>
      <c r="B237" s="2" t="s">
        <v>495</v>
      </c>
    </row>
    <row r="238" spans="1:2" ht="14.25" hidden="1">
      <c r="A238" s="1" t="s">
        <v>203</v>
      </c>
      <c r="B238" s="2" t="s">
        <v>496</v>
      </c>
    </row>
    <row r="239" spans="1:2" ht="14.25" hidden="1">
      <c r="A239" s="1" t="s">
        <v>204</v>
      </c>
      <c r="B239" s="2" t="s">
        <v>497</v>
      </c>
    </row>
    <row r="240" spans="1:2" ht="14.25" hidden="1">
      <c r="A240" s="1" t="s">
        <v>205</v>
      </c>
      <c r="B240" s="2" t="s">
        <v>498</v>
      </c>
    </row>
    <row r="241" spans="1:2" ht="14.25" hidden="1">
      <c r="A241" s="1" t="s">
        <v>206</v>
      </c>
      <c r="B241" s="2" t="s">
        <v>499</v>
      </c>
    </row>
    <row r="242" spans="1:2" ht="14.25" hidden="1">
      <c r="A242" s="1" t="s">
        <v>207</v>
      </c>
      <c r="B242" s="2" t="s">
        <v>500</v>
      </c>
    </row>
    <row r="243" spans="1:2" ht="14.25" hidden="1">
      <c r="A243" s="1" t="s">
        <v>208</v>
      </c>
      <c r="B243" s="2" t="s">
        <v>501</v>
      </c>
    </row>
    <row r="244" spans="1:2" ht="14.25" hidden="1">
      <c r="A244" s="1" t="s">
        <v>209</v>
      </c>
      <c r="B244" s="2" t="s">
        <v>502</v>
      </c>
    </row>
    <row r="245" spans="1:2" ht="14.25" hidden="1">
      <c r="A245" s="1" t="s">
        <v>210</v>
      </c>
      <c r="B245" s="2" t="s">
        <v>503</v>
      </c>
    </row>
    <row r="246" spans="1:2" ht="14.25" hidden="1">
      <c r="A246" s="1" t="s">
        <v>211</v>
      </c>
      <c r="B246" s="2" t="s">
        <v>504</v>
      </c>
    </row>
    <row r="247" spans="1:2" ht="14.25" hidden="1">
      <c r="A247" s="1" t="s">
        <v>212</v>
      </c>
      <c r="B247" s="2" t="s">
        <v>505</v>
      </c>
    </row>
    <row r="248" spans="1:2" ht="14.25" hidden="1">
      <c r="A248" s="1" t="s">
        <v>213</v>
      </c>
      <c r="B248" s="2" t="s">
        <v>506</v>
      </c>
    </row>
    <row r="249" spans="1:2" ht="14.25" hidden="1">
      <c r="A249" s="1" t="s">
        <v>214</v>
      </c>
      <c r="B249" s="2" t="s">
        <v>507</v>
      </c>
    </row>
    <row r="250" spans="1:2" ht="14.25" hidden="1">
      <c r="A250" s="1" t="s">
        <v>215</v>
      </c>
      <c r="B250" s="2" t="s">
        <v>508</v>
      </c>
    </row>
    <row r="251" spans="1:2" ht="14.25" hidden="1">
      <c r="A251" s="1" t="s">
        <v>216</v>
      </c>
      <c r="B251" s="2" t="s">
        <v>509</v>
      </c>
    </row>
    <row r="252" spans="1:2" ht="14.25" hidden="1">
      <c r="A252" s="1" t="s">
        <v>217</v>
      </c>
      <c r="B252" s="2" t="s">
        <v>510</v>
      </c>
    </row>
    <row r="253" spans="1:2" ht="14.25" hidden="1">
      <c r="A253" s="1" t="s">
        <v>218</v>
      </c>
      <c r="B253" s="2" t="s">
        <v>511</v>
      </c>
    </row>
    <row r="254" spans="1:2" ht="14.25" hidden="1">
      <c r="A254" s="1" t="s">
        <v>219</v>
      </c>
      <c r="B254" s="2" t="s">
        <v>512</v>
      </c>
    </row>
    <row r="255" spans="1:2" ht="14.25" hidden="1">
      <c r="A255" s="1" t="s">
        <v>220</v>
      </c>
      <c r="B255" s="2" t="s">
        <v>513</v>
      </c>
    </row>
    <row r="256" spans="1:2" ht="14.25" hidden="1">
      <c r="A256" s="1" t="s">
        <v>221</v>
      </c>
      <c r="B256" s="2" t="s">
        <v>514</v>
      </c>
    </row>
    <row r="257" spans="1:2" ht="14.25" hidden="1">
      <c r="A257" s="1" t="s">
        <v>222</v>
      </c>
      <c r="B257" s="2" t="s">
        <v>515</v>
      </c>
    </row>
    <row r="258" spans="1:2" ht="14.25" hidden="1">
      <c r="A258" s="1" t="s">
        <v>223</v>
      </c>
      <c r="B258" s="2" t="s">
        <v>516</v>
      </c>
    </row>
    <row r="259" spans="1:2" ht="14.25" hidden="1">
      <c r="A259" s="1" t="s">
        <v>224</v>
      </c>
      <c r="B259" s="2" t="s">
        <v>517</v>
      </c>
    </row>
    <row r="260" spans="1:2" ht="14.25" hidden="1">
      <c r="A260" s="1" t="s">
        <v>225</v>
      </c>
      <c r="B260" s="2" t="s">
        <v>518</v>
      </c>
    </row>
    <row r="261" spans="1:2" ht="14.25" hidden="1">
      <c r="A261" s="1" t="s">
        <v>226</v>
      </c>
      <c r="B261" s="2" t="s">
        <v>519</v>
      </c>
    </row>
    <row r="262" spans="1:2" ht="14.25" hidden="1">
      <c r="A262" s="1" t="s">
        <v>227</v>
      </c>
      <c r="B262" s="2" t="s">
        <v>520</v>
      </c>
    </row>
    <row r="263" spans="1:2" ht="14.25" hidden="1">
      <c r="A263" s="1" t="s">
        <v>228</v>
      </c>
      <c r="B263" s="2" t="s">
        <v>521</v>
      </c>
    </row>
    <row r="264" spans="1:2" ht="14.25" hidden="1">
      <c r="A264" s="1" t="s">
        <v>229</v>
      </c>
      <c r="B264" s="2" t="s">
        <v>522</v>
      </c>
    </row>
    <row r="265" spans="1:2" ht="14.25" hidden="1">
      <c r="A265" s="1" t="s">
        <v>230</v>
      </c>
      <c r="B265" s="2" t="s">
        <v>523</v>
      </c>
    </row>
    <row r="266" spans="1:2" ht="14.25" hidden="1">
      <c r="A266" s="1" t="s">
        <v>231</v>
      </c>
      <c r="B266" s="2" t="s">
        <v>524</v>
      </c>
    </row>
    <row r="267" spans="1:2" ht="14.25" hidden="1">
      <c r="A267" s="1" t="s">
        <v>232</v>
      </c>
      <c r="B267" s="2" t="s">
        <v>525</v>
      </c>
    </row>
    <row r="268" spans="1:2" ht="14.25" hidden="1">
      <c r="A268" s="1" t="s">
        <v>233</v>
      </c>
      <c r="B268" s="2" t="s">
        <v>526</v>
      </c>
    </row>
    <row r="269" spans="1:2" ht="14.25" hidden="1">
      <c r="A269" s="1" t="s">
        <v>234</v>
      </c>
      <c r="B269" s="2" t="s">
        <v>527</v>
      </c>
    </row>
    <row r="270" spans="1:2" ht="14.25" hidden="1">
      <c r="A270" s="1" t="s">
        <v>235</v>
      </c>
      <c r="B270" s="2" t="s">
        <v>528</v>
      </c>
    </row>
    <row r="271" spans="1:2" ht="14.25" hidden="1">
      <c r="A271" s="1" t="s">
        <v>236</v>
      </c>
      <c r="B271" s="2" t="s">
        <v>529</v>
      </c>
    </row>
    <row r="272" spans="1:2" ht="14.25" hidden="1">
      <c r="A272" s="1" t="s">
        <v>237</v>
      </c>
      <c r="B272" s="2" t="s">
        <v>530</v>
      </c>
    </row>
    <row r="273" spans="1:2" ht="14.25" hidden="1">
      <c r="A273" s="1" t="s">
        <v>238</v>
      </c>
      <c r="B273" s="2" t="s">
        <v>531</v>
      </c>
    </row>
    <row r="274" spans="1:2" ht="14.25" hidden="1">
      <c r="A274" s="1" t="s">
        <v>239</v>
      </c>
      <c r="B274" s="2" t="s">
        <v>532</v>
      </c>
    </row>
    <row r="275" spans="1:2" ht="14.25" hidden="1">
      <c r="A275" s="1" t="s">
        <v>240</v>
      </c>
      <c r="B275" s="2" t="s">
        <v>533</v>
      </c>
    </row>
    <row r="276" spans="1:2" ht="14.25" hidden="1">
      <c r="A276" s="1" t="s">
        <v>241</v>
      </c>
      <c r="B276" s="2" t="s">
        <v>534</v>
      </c>
    </row>
    <row r="277" spans="1:2" ht="14.25" hidden="1">
      <c r="A277" s="1" t="s">
        <v>242</v>
      </c>
      <c r="B277" s="2" t="s">
        <v>535</v>
      </c>
    </row>
    <row r="278" spans="1:2" ht="14.25" hidden="1">
      <c r="A278" s="1" t="s">
        <v>243</v>
      </c>
      <c r="B278" s="2" t="s">
        <v>536</v>
      </c>
    </row>
    <row r="279" spans="1:2" ht="14.25" hidden="1">
      <c r="A279" s="1" t="s">
        <v>244</v>
      </c>
      <c r="B279" s="2" t="s">
        <v>537</v>
      </c>
    </row>
    <row r="280" spans="1:2" ht="14.25" hidden="1">
      <c r="A280" s="1" t="s">
        <v>245</v>
      </c>
      <c r="B280" s="2" t="s">
        <v>538</v>
      </c>
    </row>
    <row r="281" spans="1:2" ht="14.25" hidden="1">
      <c r="A281" s="1" t="s">
        <v>246</v>
      </c>
      <c r="B281" s="2" t="s">
        <v>539</v>
      </c>
    </row>
    <row r="282" spans="1:2" ht="14.25" hidden="1">
      <c r="A282" s="1" t="s">
        <v>247</v>
      </c>
      <c r="B282" s="2" t="s">
        <v>540</v>
      </c>
    </row>
    <row r="283" spans="1:2" ht="14.25" hidden="1">
      <c r="A283" s="1" t="s">
        <v>248</v>
      </c>
      <c r="B283" s="2" t="s">
        <v>541</v>
      </c>
    </row>
    <row r="284" spans="1:2" ht="14.25" hidden="1">
      <c r="A284" s="1" t="s">
        <v>249</v>
      </c>
      <c r="B284" s="2" t="s">
        <v>542</v>
      </c>
    </row>
    <row r="285" spans="1:2" ht="14.25" hidden="1">
      <c r="A285" s="1" t="s">
        <v>250</v>
      </c>
      <c r="B285" s="2" t="s">
        <v>543</v>
      </c>
    </row>
    <row r="286" spans="1:2" ht="14.25" hidden="1">
      <c r="A286" s="1" t="s">
        <v>251</v>
      </c>
      <c r="B286" s="2" t="s">
        <v>544</v>
      </c>
    </row>
    <row r="287" spans="1:2" ht="14.25" hidden="1">
      <c r="A287" s="1" t="s">
        <v>252</v>
      </c>
      <c r="B287" s="2" t="s">
        <v>545</v>
      </c>
    </row>
    <row r="288" spans="1:2" ht="14.25" hidden="1">
      <c r="A288" s="1" t="s">
        <v>253</v>
      </c>
      <c r="B288" s="2" t="s">
        <v>546</v>
      </c>
    </row>
    <row r="289" spans="1:2" ht="14.25" hidden="1">
      <c r="A289" s="1" t="s">
        <v>254</v>
      </c>
      <c r="B289" s="2" t="s">
        <v>547</v>
      </c>
    </row>
    <row r="290" spans="1:2" ht="14.25" hidden="1">
      <c r="A290" s="1" t="s">
        <v>255</v>
      </c>
      <c r="B290" s="2" t="s">
        <v>548</v>
      </c>
    </row>
    <row r="291" spans="1:2" ht="14.25" hidden="1">
      <c r="A291" s="1" t="s">
        <v>256</v>
      </c>
      <c r="B291" s="2" t="s">
        <v>549</v>
      </c>
    </row>
    <row r="292" spans="1:2" ht="14.25" hidden="1">
      <c r="A292" s="1" t="s">
        <v>257</v>
      </c>
      <c r="B292" s="2" t="s">
        <v>550</v>
      </c>
    </row>
    <row r="293" spans="1:2" ht="14.25" hidden="1">
      <c r="A293" s="1" t="s">
        <v>258</v>
      </c>
      <c r="B293" s="2" t="s">
        <v>551</v>
      </c>
    </row>
    <row r="294" spans="1:2" ht="14.25" hidden="1">
      <c r="A294" s="1" t="s">
        <v>259</v>
      </c>
      <c r="B294" s="2" t="s">
        <v>552</v>
      </c>
    </row>
    <row r="295" spans="1:2" ht="14.25" hidden="1">
      <c r="A295" s="1" t="s">
        <v>260</v>
      </c>
      <c r="B295" s="2" t="s">
        <v>553</v>
      </c>
    </row>
    <row r="296" spans="1:2" ht="14.25" hidden="1">
      <c r="A296" s="1" t="s">
        <v>261</v>
      </c>
      <c r="B296" s="2" t="s">
        <v>554</v>
      </c>
    </row>
    <row r="297" spans="1:2" ht="14.25" hidden="1">
      <c r="A297" s="1" t="s">
        <v>262</v>
      </c>
      <c r="B297" s="2" t="s">
        <v>555</v>
      </c>
    </row>
    <row r="298" spans="1:2" ht="14.25" hidden="1">
      <c r="A298" s="1" t="s">
        <v>263</v>
      </c>
      <c r="B298" s="2" t="s">
        <v>556</v>
      </c>
    </row>
    <row r="299" spans="1:2" ht="14.25" hidden="1">
      <c r="A299" s="1" t="s">
        <v>264</v>
      </c>
      <c r="B299" s="2" t="s">
        <v>557</v>
      </c>
    </row>
    <row r="300" spans="1:2" ht="14.25" hidden="1">
      <c r="A300" s="1" t="s">
        <v>265</v>
      </c>
      <c r="B300" s="2" t="s">
        <v>558</v>
      </c>
    </row>
    <row r="301" spans="1:2" ht="14.25" hidden="1">
      <c r="A301" s="1" t="s">
        <v>266</v>
      </c>
      <c r="B301" s="2" t="s">
        <v>559</v>
      </c>
    </row>
    <row r="302" spans="1:2" ht="14.25" hidden="1">
      <c r="A302" s="1" t="s">
        <v>267</v>
      </c>
      <c r="B302" s="2" t="s">
        <v>560</v>
      </c>
    </row>
    <row r="303" spans="1:2" ht="14.25" hidden="1">
      <c r="A303" s="1" t="s">
        <v>268</v>
      </c>
      <c r="B303" s="2" t="s">
        <v>561</v>
      </c>
    </row>
    <row r="304" spans="1:2" ht="14.25" hidden="1">
      <c r="A304" s="1" t="s">
        <v>269</v>
      </c>
      <c r="B304" s="2" t="s">
        <v>562</v>
      </c>
    </row>
    <row r="305" spans="1:2" ht="14.25" hidden="1">
      <c r="A305" s="1" t="s">
        <v>270</v>
      </c>
      <c r="B305" s="2" t="s">
        <v>563</v>
      </c>
    </row>
    <row r="306" spans="1:2" ht="14.25" hidden="1">
      <c r="A306" s="1" t="s">
        <v>271</v>
      </c>
      <c r="B306" s="2" t="s">
        <v>564</v>
      </c>
    </row>
    <row r="307" spans="1:2" ht="14.25" hidden="1">
      <c r="A307" s="1" t="s">
        <v>272</v>
      </c>
      <c r="B307" s="2" t="s">
        <v>565</v>
      </c>
    </row>
    <row r="308" spans="1:2" ht="14.25" hidden="1">
      <c r="A308" s="1" t="s">
        <v>273</v>
      </c>
      <c r="B308" s="2" t="s">
        <v>566</v>
      </c>
    </row>
    <row r="309" spans="1:2" ht="14.25" hidden="1">
      <c r="A309" s="1" t="s">
        <v>274</v>
      </c>
      <c r="B309" s="2" t="s">
        <v>567</v>
      </c>
    </row>
    <row r="310" spans="1:2" ht="14.25" hidden="1">
      <c r="A310" s="1" t="s">
        <v>275</v>
      </c>
      <c r="B310" s="2" t="s">
        <v>568</v>
      </c>
    </row>
    <row r="311" spans="1:2" ht="14.25" hidden="1">
      <c r="A311" s="1" t="s">
        <v>276</v>
      </c>
      <c r="B311" s="2" t="s">
        <v>569</v>
      </c>
    </row>
    <row r="312" spans="1:2" ht="14.25" hidden="1">
      <c r="A312" s="1" t="s">
        <v>277</v>
      </c>
      <c r="B312" s="2" t="s">
        <v>570</v>
      </c>
    </row>
    <row r="313" spans="1:2" ht="14.25" hidden="1">
      <c r="A313" s="1" t="s">
        <v>278</v>
      </c>
      <c r="B313" s="2" t="s">
        <v>571</v>
      </c>
    </row>
    <row r="314" spans="1:2" ht="14.25" hidden="1">
      <c r="A314" s="1" t="s">
        <v>279</v>
      </c>
      <c r="B314" s="2" t="s">
        <v>572</v>
      </c>
    </row>
    <row r="315" spans="1:2" ht="14.25" hidden="1">
      <c r="A315" s="1" t="s">
        <v>280</v>
      </c>
      <c r="B315" s="2" t="s">
        <v>573</v>
      </c>
    </row>
    <row r="316" spans="1:2" ht="14.25" hidden="1">
      <c r="A316" s="1" t="s">
        <v>281</v>
      </c>
      <c r="B316" s="2" t="s">
        <v>574</v>
      </c>
    </row>
    <row r="317" spans="1:2" ht="14.25" hidden="1">
      <c r="A317" s="1" t="s">
        <v>282</v>
      </c>
      <c r="B317" s="2" t="s">
        <v>575</v>
      </c>
    </row>
    <row r="318" spans="1:2" ht="14.25" hidden="1">
      <c r="A318" s="1" t="s">
        <v>283</v>
      </c>
      <c r="B318" s="2" t="s">
        <v>576</v>
      </c>
    </row>
    <row r="319" spans="1:2" ht="14.25" hidden="1">
      <c r="A319" s="1" t="s">
        <v>284</v>
      </c>
      <c r="B319" s="2" t="s">
        <v>577</v>
      </c>
    </row>
    <row r="320" spans="1:2" ht="14.25" hidden="1">
      <c r="A320" s="1" t="s">
        <v>285</v>
      </c>
      <c r="B320" s="2" t="s">
        <v>578</v>
      </c>
    </row>
    <row r="321" spans="1:2" ht="14.25" hidden="1">
      <c r="A321" s="1" t="s">
        <v>286</v>
      </c>
      <c r="B321" s="2" t="s">
        <v>579</v>
      </c>
    </row>
    <row r="322" spans="1:2" ht="14.25" hidden="1">
      <c r="A322" s="1" t="s">
        <v>287</v>
      </c>
      <c r="B322" s="2" t="s">
        <v>580</v>
      </c>
    </row>
    <row r="323" spans="1:2" ht="14.25" hidden="1">
      <c r="A323" s="1" t="s">
        <v>288</v>
      </c>
      <c r="B323" s="2" t="s">
        <v>581</v>
      </c>
    </row>
    <row r="324" spans="1:2" ht="14.25" hidden="1">
      <c r="A324" s="1" t="s">
        <v>289</v>
      </c>
      <c r="B324" s="2" t="s">
        <v>582</v>
      </c>
    </row>
    <row r="325" spans="1:2" ht="14.25" hidden="1">
      <c r="A325" s="1" t="s">
        <v>290</v>
      </c>
      <c r="B325" s="2" t="s">
        <v>583</v>
      </c>
    </row>
    <row r="326" spans="1:2" ht="14.25" hidden="1">
      <c r="A326" s="1" t="s">
        <v>291</v>
      </c>
      <c r="B326" s="2" t="s">
        <v>584</v>
      </c>
    </row>
    <row r="327" spans="1:2" ht="14.25" hidden="1">
      <c r="A327" s="1" t="s">
        <v>292</v>
      </c>
      <c r="B327" s="2" t="s">
        <v>585</v>
      </c>
    </row>
    <row r="328" spans="1:2" ht="14.25" hidden="1">
      <c r="A328" s="1" t="s">
        <v>293</v>
      </c>
      <c r="B328" s="2" t="s">
        <v>586</v>
      </c>
    </row>
    <row r="329" spans="1:2" ht="14.25" hidden="1">
      <c r="A329" s="1" t="s">
        <v>294</v>
      </c>
      <c r="B329" s="2" t="s">
        <v>587</v>
      </c>
    </row>
    <row r="330" spans="1:2" ht="14.25" hidden="1">
      <c r="A330" s="1" t="s">
        <v>295</v>
      </c>
      <c r="B330" s="2" t="s">
        <v>588</v>
      </c>
    </row>
    <row r="331" spans="1:2" ht="14.25" hidden="1">
      <c r="A331" s="1" t="s">
        <v>296</v>
      </c>
      <c r="B331" s="2" t="s">
        <v>589</v>
      </c>
    </row>
    <row r="332" spans="1:2" ht="14.25" hidden="1">
      <c r="A332" s="1" t="s">
        <v>297</v>
      </c>
      <c r="B332" s="2" t="s">
        <v>590</v>
      </c>
    </row>
    <row r="333" spans="1:2" ht="14.25" hidden="1">
      <c r="A333" s="1" t="s">
        <v>298</v>
      </c>
      <c r="B333" s="2" t="s">
        <v>591</v>
      </c>
    </row>
    <row r="334" spans="1:2" ht="14.25" hidden="1">
      <c r="A334" s="1" t="s">
        <v>299</v>
      </c>
      <c r="B334" s="2" t="s">
        <v>592</v>
      </c>
    </row>
    <row r="335" spans="1:2" ht="14.25" hidden="1">
      <c r="A335" s="1" t="s">
        <v>300</v>
      </c>
      <c r="B335" s="2" t="s">
        <v>593</v>
      </c>
    </row>
    <row r="336" spans="1:2" ht="14.25" hidden="1">
      <c r="A336" s="1" t="s">
        <v>301</v>
      </c>
      <c r="B336" s="2" t="s">
        <v>594</v>
      </c>
    </row>
    <row r="337" spans="1:2" ht="14.25" hidden="1">
      <c r="A337" s="1" t="s">
        <v>302</v>
      </c>
      <c r="B337" s="2" t="s">
        <v>595</v>
      </c>
    </row>
    <row r="338" spans="1:2" ht="14.25" hidden="1">
      <c r="A338" s="1" t="s">
        <v>303</v>
      </c>
      <c r="B338" s="2" t="s">
        <v>596</v>
      </c>
    </row>
    <row r="339" spans="1:2" ht="14.25" hidden="1">
      <c r="A339" s="1" t="s">
        <v>304</v>
      </c>
      <c r="B339" s="2" t="s">
        <v>597</v>
      </c>
    </row>
    <row r="340" spans="1:2" ht="14.25" hidden="1">
      <c r="A340" s="1" t="s">
        <v>305</v>
      </c>
      <c r="B340" s="2" t="s">
        <v>598</v>
      </c>
    </row>
    <row r="341" spans="1:2" ht="14.25" hidden="1">
      <c r="A341" s="1" t="s">
        <v>306</v>
      </c>
      <c r="B341" s="2" t="s">
        <v>599</v>
      </c>
    </row>
    <row r="342" spans="1:2" ht="14.25" hidden="1">
      <c r="A342" s="1" t="s">
        <v>307</v>
      </c>
      <c r="B342" s="2" t="s">
        <v>600</v>
      </c>
    </row>
    <row r="343" spans="1:2" ht="14.25" hidden="1">
      <c r="A343" s="1" t="s">
        <v>308</v>
      </c>
      <c r="B343" s="2" t="s">
        <v>601</v>
      </c>
    </row>
    <row r="344" spans="1:2" ht="14.25" hidden="1">
      <c r="A344" s="1" t="s">
        <v>309</v>
      </c>
      <c r="B344" s="2" t="s">
        <v>602</v>
      </c>
    </row>
    <row r="345" spans="1:2" ht="14.25" hidden="1">
      <c r="A345" s="1" t="s">
        <v>310</v>
      </c>
      <c r="B345" s="2" t="s">
        <v>603</v>
      </c>
    </row>
    <row r="346" spans="1:2" ht="14.25" hidden="1">
      <c r="A346" s="1" t="s">
        <v>311</v>
      </c>
      <c r="B346" s="2" t="s">
        <v>604</v>
      </c>
    </row>
    <row r="347" spans="1:2" ht="14.25" hidden="1">
      <c r="A347" s="1" t="s">
        <v>312</v>
      </c>
      <c r="B347" s="2" t="s">
        <v>605</v>
      </c>
    </row>
    <row r="348" spans="1:2" ht="14.25" hidden="1">
      <c r="A348" s="1" t="s">
        <v>313</v>
      </c>
      <c r="B348" s="2" t="s">
        <v>606</v>
      </c>
    </row>
    <row r="349" spans="1:2" ht="14.25" hidden="1">
      <c r="A349" s="1" t="s">
        <v>314</v>
      </c>
      <c r="B349" s="2" t="s">
        <v>607</v>
      </c>
    </row>
    <row r="350" spans="1:2" ht="14.25" hidden="1">
      <c r="A350" s="1" t="s">
        <v>315</v>
      </c>
      <c r="B350" s="2" t="s">
        <v>608</v>
      </c>
    </row>
    <row r="351" spans="1:2" ht="14.25" hidden="1">
      <c r="A351" s="1" t="s">
        <v>316</v>
      </c>
      <c r="B351" s="2" t="s">
        <v>609</v>
      </c>
    </row>
    <row r="352" spans="1:2" ht="14.25" hidden="1">
      <c r="A352" s="1" t="s">
        <v>317</v>
      </c>
      <c r="B352" s="2" t="s">
        <v>610</v>
      </c>
    </row>
    <row r="353" spans="1:2" ht="14.25" hidden="1">
      <c r="A353" s="1" t="s">
        <v>318</v>
      </c>
      <c r="B353" s="2" t="s">
        <v>611</v>
      </c>
    </row>
    <row r="354" spans="1:2" ht="14.25" hidden="1">
      <c r="A354" s="1" t="s">
        <v>319</v>
      </c>
      <c r="B354" s="2" t="s">
        <v>612</v>
      </c>
    </row>
    <row r="355" spans="1:2" ht="14.25" hidden="1">
      <c r="A355" s="1" t="s">
        <v>320</v>
      </c>
      <c r="B355" s="2" t="s">
        <v>613</v>
      </c>
    </row>
    <row r="356" spans="1:2" ht="14.25" hidden="1">
      <c r="A356" s="1" t="s">
        <v>321</v>
      </c>
      <c r="B356" s="2" t="s">
        <v>614</v>
      </c>
    </row>
    <row r="357" spans="1:2" ht="14.25" hidden="1">
      <c r="A357" s="1" t="s">
        <v>322</v>
      </c>
      <c r="B357" s="2" t="s">
        <v>615</v>
      </c>
    </row>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sheetData>
  <sheetProtection password="C604" sheet="1"/>
  <mergeCells count="7">
    <mergeCell ref="A40:C40"/>
    <mergeCell ref="B3:D3"/>
    <mergeCell ref="B5:D5"/>
    <mergeCell ref="B6:D6"/>
    <mergeCell ref="A1:C1"/>
    <mergeCell ref="A38:C38"/>
    <mergeCell ref="A39:C39"/>
  </mergeCells>
  <dataValidations count="7">
    <dataValidation type="decimal" allowBlank="1" showInputMessage="1" showErrorMessage="1" errorTitle="Felaktigt värde!" error="Ange ett värde mellan 1,00 och 5,00" sqref="D11:M37">
      <formula1>1</formula1>
      <formula2>5</formula2>
    </dataValidation>
    <dataValidation type="list" allowBlank="1" showInputMessage="1" showErrorMessage="1" sqref="B9:C9 B6:D6">
      <formula1>$A$55:$A$65</formula1>
    </dataValidation>
    <dataValidation allowBlank="1" showInputMessage="1" showErrorMessage="1" errorTitle="Felaktigt värde!" error="Ange ett värde mellan 1,00 och 5,00" sqref="D40:M40"/>
    <dataValidation type="list" allowBlank="1" showInputMessage="1" showErrorMessage="1" sqref="B5:D5">
      <formula1>$A$67:$A$357</formula1>
    </dataValidation>
    <dataValidation type="whole" operator="lessThanOrEqual" allowBlank="1" showInputMessage="1" showErrorMessage="1" errorTitle="Felaktigt värde!" error="Ange endast heltal som är mindre eller lika med antal frågade" sqref="D38:M38">
      <formula1>D39</formula1>
    </dataValidation>
    <dataValidation type="whole" operator="greaterThanOrEqual" allowBlank="1" showInputMessage="1" showErrorMessage="1" errorTitle="Felaktigt värde!" error="Ange endast heltal som är större eller lika med antal svar" sqref="D39:M39">
      <formula1>D38</formula1>
    </dataValidation>
    <dataValidation allowBlank="1" showInputMessage="1" showErrorMessage="1" errorTitle="Fel vid uppgiftslämning" error="E-postadress för eventuell kontakperson måste skrivas i cellen. Kontrollera att det är en e-postadress och att den är skriven i korrekt format." sqref="B3:D3"/>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codeName="Blad3">
    <pageSetUpPr fitToPage="1"/>
  </sheetPr>
  <dimension ref="A1:AA44"/>
  <sheetViews>
    <sheetView zoomScalePageLayoutView="0" workbookViewId="0" topLeftCell="A1">
      <selection activeCell="B18" sqref="B18"/>
    </sheetView>
  </sheetViews>
  <sheetFormatPr defaultColWidth="9.140625" defaultRowHeight="15"/>
  <cols>
    <col min="1" max="1" width="12.57421875" style="6" customWidth="1"/>
    <col min="2" max="2" width="11.57421875" style="5" bestFit="1" customWidth="1"/>
    <col min="3" max="3" width="10.421875" style="6" customWidth="1"/>
    <col min="4" max="13" width="13.28125" style="5" customWidth="1"/>
    <col min="14" max="14" width="12.28125" style="30" hidden="1" customWidth="1"/>
    <col min="15" max="15" width="9.140625" style="30" hidden="1" customWidth="1"/>
    <col min="16" max="16" width="16.8515625" style="30" hidden="1" customWidth="1"/>
    <col min="17" max="17" width="12.57421875" style="30" hidden="1" customWidth="1"/>
    <col min="18" max="18" width="11.8515625" style="38" hidden="1" customWidth="1"/>
    <col min="19" max="20" width="12.140625" style="6" hidden="1" customWidth="1"/>
    <col min="21" max="21" width="14.00390625" style="6" hidden="1" customWidth="1"/>
    <col min="22" max="22" width="11.421875" style="6" hidden="1" customWidth="1"/>
    <col min="23" max="23" width="8.421875" style="6" hidden="1" customWidth="1"/>
    <col min="24" max="24" width="11.140625" style="6" hidden="1" customWidth="1"/>
    <col min="25" max="25" width="15.28125" style="6" hidden="1" customWidth="1"/>
    <col min="26" max="26" width="12.8515625" style="6" hidden="1" customWidth="1"/>
    <col min="27" max="27" width="15.00390625" style="6" hidden="1" customWidth="1"/>
    <col min="28" max="16384" width="9.140625" style="6" customWidth="1"/>
  </cols>
  <sheetData>
    <row r="1" spans="1:13" ht="48.75" customHeight="1">
      <c r="A1" s="62" t="s">
        <v>15</v>
      </c>
      <c r="B1" s="63"/>
      <c r="C1" s="63"/>
      <c r="D1" s="63"/>
      <c r="E1" s="63"/>
      <c r="F1" s="63"/>
      <c r="G1" s="63"/>
      <c r="H1" s="63"/>
      <c r="I1" s="63"/>
      <c r="J1" s="63"/>
      <c r="K1" s="63"/>
      <c r="L1" s="63"/>
      <c r="M1" s="63"/>
    </row>
    <row r="2" spans="1:27" s="7" customFormat="1" ht="64.5" customHeight="1">
      <c r="A2" s="19" t="s">
        <v>1</v>
      </c>
      <c r="B2" s="19" t="s">
        <v>2</v>
      </c>
      <c r="C2" s="19" t="s">
        <v>0</v>
      </c>
      <c r="D2" s="19" t="s">
        <v>18</v>
      </c>
      <c r="E2" s="19" t="s">
        <v>20</v>
      </c>
      <c r="F2" s="19" t="s">
        <v>19</v>
      </c>
      <c r="G2" s="19" t="s">
        <v>324</v>
      </c>
      <c r="H2" s="19" t="s">
        <v>619</v>
      </c>
      <c r="I2" s="19" t="s">
        <v>21</v>
      </c>
      <c r="J2" s="19" t="s">
        <v>22</v>
      </c>
      <c r="K2" s="19" t="s">
        <v>23</v>
      </c>
      <c r="L2" s="19" t="s">
        <v>618</v>
      </c>
      <c r="M2" s="19" t="s">
        <v>617</v>
      </c>
      <c r="N2" s="29" t="s">
        <v>631</v>
      </c>
      <c r="O2" s="29" t="s">
        <v>325</v>
      </c>
      <c r="P2" s="29" t="s">
        <v>629</v>
      </c>
      <c r="Q2" s="29" t="s">
        <v>32</v>
      </c>
      <c r="R2" s="49" t="s">
        <v>634</v>
      </c>
      <c r="S2" s="50" t="s">
        <v>635</v>
      </c>
      <c r="T2" s="50" t="s">
        <v>636</v>
      </c>
      <c r="U2" s="50" t="s">
        <v>637</v>
      </c>
      <c r="V2" s="50" t="s">
        <v>638</v>
      </c>
      <c r="W2" s="50" t="s">
        <v>639</v>
      </c>
      <c r="X2" s="50" t="s">
        <v>640</v>
      </c>
      <c r="Y2" s="50" t="s">
        <v>641</v>
      </c>
      <c r="Z2" s="50" t="s">
        <v>642</v>
      </c>
      <c r="AA2" s="50" t="s">
        <v>643</v>
      </c>
    </row>
    <row r="3" spans="1:27" ht="15">
      <c r="A3" s="20" t="s">
        <v>6</v>
      </c>
      <c r="B3" s="14" t="s">
        <v>3</v>
      </c>
      <c r="C3" s="20" t="s">
        <v>9</v>
      </c>
      <c r="D3" s="41">
        <f>IF(Inmatning!D11="","",(Inmatning!D11-1)*(100/(5-1)))</f>
      </c>
      <c r="E3" s="41">
        <f>IF(Inmatning!E11="","",(Inmatning!E11-1)*(100/(5-1)))</f>
      </c>
      <c r="F3" s="41">
        <f>IF(Inmatning!F11="","",(Inmatning!F11-1)*(100/(5-1)))</f>
      </c>
      <c r="G3" s="41">
        <f>IF(Inmatning!G11="","",(Inmatning!G11-1)*(100/(5-1)))</f>
      </c>
      <c r="H3" s="41">
        <f>IF(Inmatning!H11="","",(Inmatning!H11-1)*(100/(5-1)))</f>
      </c>
      <c r="I3" s="41">
        <f>IF(Inmatning!I11="","",(Inmatning!I11-1)*(100/(5-1)))</f>
      </c>
      <c r="J3" s="41">
        <f>IF(Inmatning!J11="","",(Inmatning!J11-1)*(100/(5-1)))</f>
      </c>
      <c r="K3" s="41">
        <f>IF(Inmatning!K11="","",(Inmatning!K11-1)*(100/(5-1)))</f>
      </c>
      <c r="L3" s="41">
        <f>IF(Inmatning!L11="","",(Inmatning!L11-1)*(100/(5-1)))</f>
      </c>
      <c r="M3" s="41">
        <f>IF(Inmatning!M11="","",(Inmatning!M11-1)*(100/(5-1)))</f>
      </c>
      <c r="N3" s="30" t="e">
        <f>VLOOKUP(Inmatning!$B$5,Inmatning!$A$68:$B$357,2,0)</f>
        <v>#N/A</v>
      </c>
      <c r="O3" s="30">
        <f>Inmatning!$B$6</f>
        <v>0</v>
      </c>
      <c r="P3" s="30">
        <f>IF(Inmatning!B3=0,"",Inmatning!B3)</f>
      </c>
      <c r="Q3" s="30">
        <f>IF(Inmatning!B5=0,"",Inmatning!B5)</f>
      </c>
      <c r="R3" s="38" t="str">
        <f>CONCATENATE(R5,"K")</f>
        <v>K00246K</v>
      </c>
      <c r="S3" s="38" t="str">
        <f>CONCATENATE(S5,"K")</f>
        <v>K23200K</v>
      </c>
      <c r="T3" s="38" t="str">
        <f aca="true" t="shared" si="0" ref="T3:AA3">CONCATENATE(T5,"K")</f>
        <v>K21202K</v>
      </c>
      <c r="U3" s="38" t="str">
        <f t="shared" si="0"/>
        <v>K25202K</v>
      </c>
      <c r="V3" s="38" t="str">
        <f t="shared" si="0"/>
        <v>K30204K</v>
      </c>
      <c r="W3" s="38" t="str">
        <f t="shared" si="0"/>
        <v>K11206K</v>
      </c>
      <c r="X3" s="38" t="str">
        <f t="shared" si="0"/>
        <v>K15204K</v>
      </c>
      <c r="Y3" s="38" t="str">
        <f t="shared" si="0"/>
        <v>K17204K</v>
      </c>
      <c r="Z3" s="38" t="str">
        <f t="shared" si="0"/>
        <v>K07206K</v>
      </c>
      <c r="AA3" s="38" t="str">
        <f t="shared" si="0"/>
        <v>K09208K</v>
      </c>
    </row>
    <row r="4" spans="1:27" ht="15">
      <c r="A4" s="20" t="s">
        <v>6</v>
      </c>
      <c r="B4" s="14" t="s">
        <v>3</v>
      </c>
      <c r="C4" s="20" t="s">
        <v>10</v>
      </c>
      <c r="D4" s="41">
        <f>IF(Inmatning!D12="","",(Inmatning!D12-1)*(100/(5-1)))</f>
      </c>
      <c r="E4" s="41">
        <f>IF(Inmatning!E12="","",(Inmatning!E12-1)*(100/(5-1)))</f>
      </c>
      <c r="F4" s="41">
        <f>IF(Inmatning!F12="","",(Inmatning!F12-1)*(100/(5-1)))</f>
      </c>
      <c r="G4" s="41">
        <f>IF(Inmatning!G12="","",(Inmatning!G12-1)*(100/(5-1)))</f>
      </c>
      <c r="H4" s="41">
        <f>IF(Inmatning!H12="","",(Inmatning!H12-1)*(100/(5-1)))</f>
      </c>
      <c r="I4" s="41">
        <f>IF(Inmatning!I12="","",(Inmatning!I12-1)*(100/(5-1)))</f>
      </c>
      <c r="J4" s="41">
        <f>IF(Inmatning!J12="","",(Inmatning!J12-1)*(100/(5-1)))</f>
      </c>
      <c r="K4" s="41">
        <f>IF(Inmatning!K12="","",(Inmatning!K12-1)*(100/(5-1)))</f>
      </c>
      <c r="L4" s="41">
        <f>IF(Inmatning!L12="","",(Inmatning!L12-1)*(100/(5-1)))</f>
      </c>
      <c r="M4" s="41">
        <f>IF(Inmatning!M12="","",(Inmatning!M12-1)*(100/(5-1)))</f>
      </c>
      <c r="N4" s="30" t="e">
        <f>VLOOKUP(Inmatning!$B$5,Inmatning!$A$68:$B$357,2,0)</f>
        <v>#N/A</v>
      </c>
      <c r="O4" s="30">
        <f>Inmatning!$B$6</f>
        <v>0</v>
      </c>
      <c r="R4" s="38" t="str">
        <f>CONCATENATE(R5,"M")</f>
        <v>K00246M</v>
      </c>
      <c r="S4" s="38" t="str">
        <f>CONCATENATE(S5,"M")</f>
        <v>K23200M</v>
      </c>
      <c r="T4" s="38" t="str">
        <f aca="true" t="shared" si="1" ref="T4:AA4">CONCATENATE(T5,"M")</f>
        <v>K21202M</v>
      </c>
      <c r="U4" s="38" t="str">
        <f t="shared" si="1"/>
        <v>K25202M</v>
      </c>
      <c r="V4" s="38" t="str">
        <f t="shared" si="1"/>
        <v>K30204M</v>
      </c>
      <c r="W4" s="38" t="str">
        <f t="shared" si="1"/>
        <v>K11206M</v>
      </c>
      <c r="X4" s="38" t="str">
        <f t="shared" si="1"/>
        <v>K15204M</v>
      </c>
      <c r="Y4" s="38" t="str">
        <f t="shared" si="1"/>
        <v>K17204M</v>
      </c>
      <c r="Z4" s="38" t="str">
        <f t="shared" si="1"/>
        <v>K07206M</v>
      </c>
      <c r="AA4" s="38" t="str">
        <f t="shared" si="1"/>
        <v>K09208M</v>
      </c>
    </row>
    <row r="5" spans="1:27" ht="15">
      <c r="A5" s="20" t="s">
        <v>6</v>
      </c>
      <c r="B5" s="14" t="s">
        <v>3</v>
      </c>
      <c r="C5" s="20" t="s">
        <v>8</v>
      </c>
      <c r="D5" s="41">
        <f>IF(Inmatning!D13="","",(Inmatning!D13-1)*(100/(5-1)))</f>
      </c>
      <c r="E5" s="41">
        <f>IF(Inmatning!E13="","",(Inmatning!E13-1)*(100/(5-1)))</f>
      </c>
      <c r="F5" s="41">
        <f>IF(Inmatning!F13="","",(Inmatning!F13-1)*(100/(5-1)))</f>
      </c>
      <c r="G5" s="41">
        <f>IF(Inmatning!G13="","",(Inmatning!G13-1)*(100/(5-1)))</f>
      </c>
      <c r="H5" s="41">
        <f>IF(Inmatning!H13="","",(Inmatning!H13-1)*(100/(5-1)))</f>
      </c>
      <c r="I5" s="41">
        <f>IF(Inmatning!I13="","",(Inmatning!I13-1)*(100/(5-1)))</f>
      </c>
      <c r="J5" s="41">
        <f>IF(Inmatning!J13="","",(Inmatning!J13-1)*(100/(5-1)))</f>
      </c>
      <c r="K5" s="41">
        <f>IF(Inmatning!K13="","",(Inmatning!K13-1)*(100/(5-1)))</f>
      </c>
      <c r="L5" s="41">
        <f>IF(Inmatning!L13="","",(Inmatning!L13-1)*(100/(5-1)))</f>
      </c>
      <c r="M5" s="41">
        <f>IF(Inmatning!M13="","",(Inmatning!M13-1)*(100/(5-1)))</f>
      </c>
      <c r="N5" s="30" t="e">
        <f>VLOOKUP(Inmatning!$B$5,Inmatning!$A$68:$B$357,2,0)</f>
        <v>#N/A</v>
      </c>
      <c r="O5" s="30">
        <f>Inmatning!$B$6</f>
        <v>0</v>
      </c>
      <c r="R5" s="38" t="s">
        <v>645</v>
      </c>
      <c r="S5" s="6" t="s">
        <v>655</v>
      </c>
      <c r="T5" s="6" t="s">
        <v>666</v>
      </c>
      <c r="U5" s="6" t="s">
        <v>677</v>
      </c>
      <c r="V5" s="6" t="s">
        <v>688</v>
      </c>
      <c r="W5" s="6" t="s">
        <v>699</v>
      </c>
      <c r="X5" s="6" t="s">
        <v>710</v>
      </c>
      <c r="Y5" s="6" t="s">
        <v>721</v>
      </c>
      <c r="Z5" s="6" t="s">
        <v>732</v>
      </c>
      <c r="AA5" s="6" t="s">
        <v>743</v>
      </c>
    </row>
    <row r="6" spans="1:27" ht="15">
      <c r="A6" s="20" t="s">
        <v>6</v>
      </c>
      <c r="B6" s="14" t="s">
        <v>4</v>
      </c>
      <c r="C6" s="20" t="s">
        <v>9</v>
      </c>
      <c r="D6" s="41">
        <f>IF(Inmatning!D14="","",(Inmatning!D14-1)*(100/(5-1)))</f>
      </c>
      <c r="E6" s="41">
        <f>IF(Inmatning!E14="","",(Inmatning!E14-1)*(100/(5-1)))</f>
      </c>
      <c r="F6" s="41">
        <f>IF(Inmatning!F14="","",(Inmatning!F14-1)*(100/(5-1)))</f>
      </c>
      <c r="G6" s="41">
        <f>IF(Inmatning!G14="","",(Inmatning!G14-1)*(100/(5-1)))</f>
      </c>
      <c r="H6" s="41">
        <f>IF(Inmatning!H14="","",(Inmatning!H14-1)*(100/(5-1)))</f>
      </c>
      <c r="I6" s="41">
        <f>IF(Inmatning!I14="","",(Inmatning!I14-1)*(100/(5-1)))</f>
      </c>
      <c r="J6" s="41">
        <f>IF(Inmatning!J14="","",(Inmatning!J14-1)*(100/(5-1)))</f>
      </c>
      <c r="K6" s="41">
        <f>IF(Inmatning!K14="","",(Inmatning!K14-1)*(100/(5-1)))</f>
      </c>
      <c r="L6" s="41">
        <f>IF(Inmatning!L14="","",(Inmatning!L14-1)*(100/(5-1)))</f>
      </c>
      <c r="M6" s="41">
        <f>IF(Inmatning!M14="","",(Inmatning!M14-1)*(100/(5-1)))</f>
      </c>
      <c r="N6" s="30" t="e">
        <f>VLOOKUP(Inmatning!$B$5,Inmatning!$A$68:$B$357,2,0)</f>
        <v>#N/A</v>
      </c>
      <c r="O6" s="30">
        <f>Inmatning!$B$6</f>
        <v>0</v>
      </c>
      <c r="R6" s="38" t="str">
        <f>CONCATENATE(R8,"K")</f>
        <v>K00247K</v>
      </c>
      <c r="S6" s="38" t="str">
        <f>CONCATENATE(S8,"K")</f>
        <v>K23201K</v>
      </c>
      <c r="T6" s="38" t="str">
        <f aca="true" t="shared" si="2" ref="T6:AA6">CONCATENATE(T8,"K")</f>
        <v>K21203K</v>
      </c>
      <c r="U6" s="38" t="str">
        <f t="shared" si="2"/>
        <v>K25203K</v>
      </c>
      <c r="V6" s="38" t="str">
        <f t="shared" si="2"/>
        <v>K30205K</v>
      </c>
      <c r="W6" s="38" t="str">
        <f t="shared" si="2"/>
        <v>K11207K</v>
      </c>
      <c r="X6" s="38" t="str">
        <f t="shared" si="2"/>
        <v>K15205K</v>
      </c>
      <c r="Y6" s="38" t="str">
        <f t="shared" si="2"/>
        <v>K17205K</v>
      </c>
      <c r="Z6" s="38" t="str">
        <f t="shared" si="2"/>
        <v>K07207K</v>
      </c>
      <c r="AA6" s="38" t="str">
        <f t="shared" si="2"/>
        <v>K09209K</v>
      </c>
    </row>
    <row r="7" spans="1:27" ht="15">
      <c r="A7" s="20" t="s">
        <v>6</v>
      </c>
      <c r="B7" s="14" t="s">
        <v>4</v>
      </c>
      <c r="C7" s="20" t="s">
        <v>10</v>
      </c>
      <c r="D7" s="41">
        <f>IF(Inmatning!D15="","",(Inmatning!D15-1)*(100/(5-1)))</f>
      </c>
      <c r="E7" s="41">
        <f>IF(Inmatning!E15="","",(Inmatning!E15-1)*(100/(5-1)))</f>
      </c>
      <c r="F7" s="41">
        <f>IF(Inmatning!F15="","",(Inmatning!F15-1)*(100/(5-1)))</f>
      </c>
      <c r="G7" s="41">
        <f>IF(Inmatning!G15="","",(Inmatning!G15-1)*(100/(5-1)))</f>
      </c>
      <c r="H7" s="41">
        <f>IF(Inmatning!H15="","",(Inmatning!H15-1)*(100/(5-1)))</f>
      </c>
      <c r="I7" s="41">
        <f>IF(Inmatning!I15="","",(Inmatning!I15-1)*(100/(5-1)))</f>
      </c>
      <c r="J7" s="41">
        <f>IF(Inmatning!J15="","",(Inmatning!J15-1)*(100/(5-1)))</f>
      </c>
      <c r="K7" s="41">
        <f>IF(Inmatning!K15="","",(Inmatning!K15-1)*(100/(5-1)))</f>
      </c>
      <c r="L7" s="41">
        <f>IF(Inmatning!L15="","",(Inmatning!L15-1)*(100/(5-1)))</f>
      </c>
      <c r="M7" s="41">
        <f>IF(Inmatning!M15="","",(Inmatning!M15-1)*(100/(5-1)))</f>
      </c>
      <c r="N7" s="30" t="e">
        <f>VLOOKUP(Inmatning!$B$5,Inmatning!$A$68:$B$357,2,0)</f>
        <v>#N/A</v>
      </c>
      <c r="O7" s="30">
        <f>Inmatning!$B$6</f>
        <v>0</v>
      </c>
      <c r="R7" s="38" t="str">
        <f>CONCATENATE(R8,"M")</f>
        <v>K00247M</v>
      </c>
      <c r="S7" s="38" t="str">
        <f>CONCATENATE(S8,"M")</f>
        <v>K23201M</v>
      </c>
      <c r="T7" s="38" t="str">
        <f aca="true" t="shared" si="3" ref="T7:AA7">CONCATENATE(T8,"M")</f>
        <v>K21203M</v>
      </c>
      <c r="U7" s="38" t="str">
        <f t="shared" si="3"/>
        <v>K25203M</v>
      </c>
      <c r="V7" s="38" t="str">
        <f t="shared" si="3"/>
        <v>K30205M</v>
      </c>
      <c r="W7" s="38" t="str">
        <f t="shared" si="3"/>
        <v>K11207M</v>
      </c>
      <c r="X7" s="38" t="str">
        <f t="shared" si="3"/>
        <v>K15205M</v>
      </c>
      <c r="Y7" s="38" t="str">
        <f t="shared" si="3"/>
        <v>K17205M</v>
      </c>
      <c r="Z7" s="38" t="str">
        <f t="shared" si="3"/>
        <v>K07207M</v>
      </c>
      <c r="AA7" s="38" t="str">
        <f t="shared" si="3"/>
        <v>K09209M</v>
      </c>
    </row>
    <row r="8" spans="1:27" ht="15">
      <c r="A8" s="20" t="s">
        <v>6</v>
      </c>
      <c r="B8" s="14" t="s">
        <v>4</v>
      </c>
      <c r="C8" s="20" t="s">
        <v>8</v>
      </c>
      <c r="D8" s="41">
        <f>IF(Inmatning!D16="","",(Inmatning!D16-1)*(100/(5-1)))</f>
      </c>
      <c r="E8" s="41">
        <f>IF(Inmatning!E16="","",(Inmatning!E16-1)*(100/(5-1)))</f>
      </c>
      <c r="F8" s="41">
        <f>IF(Inmatning!F16="","",(Inmatning!F16-1)*(100/(5-1)))</f>
      </c>
      <c r="G8" s="41">
        <f>IF(Inmatning!G16="","",(Inmatning!G16-1)*(100/(5-1)))</f>
      </c>
      <c r="H8" s="41">
        <f>IF(Inmatning!H16="","",(Inmatning!H16-1)*(100/(5-1)))</f>
      </c>
      <c r="I8" s="41">
        <f>IF(Inmatning!I16="","",(Inmatning!I16-1)*(100/(5-1)))</f>
      </c>
      <c r="J8" s="41">
        <f>IF(Inmatning!J16="","",(Inmatning!J16-1)*(100/(5-1)))</f>
      </c>
      <c r="K8" s="41">
        <f>IF(Inmatning!K16="","",(Inmatning!K16-1)*(100/(5-1)))</f>
      </c>
      <c r="L8" s="41">
        <f>IF(Inmatning!L16="","",(Inmatning!L16-1)*(100/(5-1)))</f>
      </c>
      <c r="M8" s="41">
        <f>IF(Inmatning!M16="","",(Inmatning!M16-1)*(100/(5-1)))</f>
      </c>
      <c r="N8" s="30" t="e">
        <f>VLOOKUP(Inmatning!$B$5,Inmatning!$A$68:$B$357,2,0)</f>
        <v>#N/A</v>
      </c>
      <c r="O8" s="30">
        <f>Inmatning!$B$6</f>
        <v>0</v>
      </c>
      <c r="R8" s="38" t="s">
        <v>646</v>
      </c>
      <c r="S8" s="6" t="s">
        <v>656</v>
      </c>
      <c r="T8" s="6" t="s">
        <v>667</v>
      </c>
      <c r="U8" s="6" t="s">
        <v>678</v>
      </c>
      <c r="V8" s="6" t="s">
        <v>689</v>
      </c>
      <c r="W8" s="6" t="s">
        <v>700</v>
      </c>
      <c r="X8" s="6" t="s">
        <v>711</v>
      </c>
      <c r="Y8" s="6" t="s">
        <v>722</v>
      </c>
      <c r="Z8" s="6" t="s">
        <v>733</v>
      </c>
      <c r="AA8" s="6" t="s">
        <v>744</v>
      </c>
    </row>
    <row r="9" spans="1:27" ht="15">
      <c r="A9" s="20" t="s">
        <v>6</v>
      </c>
      <c r="B9" s="14" t="s">
        <v>5</v>
      </c>
      <c r="C9" s="20" t="s">
        <v>9</v>
      </c>
      <c r="D9" s="41">
        <f>IF(Inmatning!D17="","",(Inmatning!D17-1)*(100/(5-1)))</f>
      </c>
      <c r="E9" s="41">
        <f>IF(Inmatning!E17="","",(Inmatning!E17-1)*(100/(5-1)))</f>
      </c>
      <c r="F9" s="41">
        <f>IF(Inmatning!F17="","",(Inmatning!F17-1)*(100/(5-1)))</f>
      </c>
      <c r="G9" s="41">
        <f>IF(Inmatning!G17="","",(Inmatning!G17-1)*(100/(5-1)))</f>
      </c>
      <c r="H9" s="41">
        <f>IF(Inmatning!H17="","",(Inmatning!H17-1)*(100/(5-1)))</f>
      </c>
      <c r="I9" s="41">
        <f>IF(Inmatning!I17="","",(Inmatning!I17-1)*(100/(5-1)))</f>
      </c>
      <c r="J9" s="41">
        <f>IF(Inmatning!J17="","",(Inmatning!J17-1)*(100/(5-1)))</f>
      </c>
      <c r="K9" s="41">
        <f>IF(Inmatning!K17="","",(Inmatning!K17-1)*(100/(5-1)))</f>
      </c>
      <c r="L9" s="41">
        <f>IF(Inmatning!L17="","",(Inmatning!L17-1)*(100/(5-1)))</f>
      </c>
      <c r="M9" s="41">
        <f>IF(Inmatning!M17="","",(Inmatning!M17-1)*(100/(5-1)))</f>
      </c>
      <c r="N9" s="30" t="e">
        <f>VLOOKUP(Inmatning!$B$5,Inmatning!$A$68:$B$357,2,0)</f>
        <v>#N/A</v>
      </c>
      <c r="O9" s="30">
        <f>Inmatning!$B$6</f>
        <v>0</v>
      </c>
      <c r="R9" s="38" t="str">
        <f>CONCATENATE(R11,"K")</f>
        <v>K00248K</v>
      </c>
      <c r="S9" s="38" t="str">
        <f>CONCATENATE(S11,"K")</f>
        <v>K23202K</v>
      </c>
      <c r="T9" s="38" t="str">
        <f aca="true" t="shared" si="4" ref="T9:AA9">CONCATENATE(T11,"K")</f>
        <v>K21204K</v>
      </c>
      <c r="U9" s="38" t="str">
        <f t="shared" si="4"/>
        <v>K25204K</v>
      </c>
      <c r="V9" s="38" t="str">
        <f t="shared" si="4"/>
        <v>K30206K</v>
      </c>
      <c r="W9" s="38" t="str">
        <f t="shared" si="4"/>
        <v>K11208K</v>
      </c>
      <c r="X9" s="38" t="str">
        <f t="shared" si="4"/>
        <v>K15206K</v>
      </c>
      <c r="Y9" s="38" t="str">
        <f t="shared" si="4"/>
        <v>K17206K</v>
      </c>
      <c r="Z9" s="38" t="str">
        <f t="shared" si="4"/>
        <v>K07208K</v>
      </c>
      <c r="AA9" s="38" t="str">
        <f t="shared" si="4"/>
        <v>K09210K</v>
      </c>
    </row>
    <row r="10" spans="1:27" ht="15">
      <c r="A10" s="20" t="s">
        <v>6</v>
      </c>
      <c r="B10" s="14" t="s">
        <v>5</v>
      </c>
      <c r="C10" s="20" t="s">
        <v>10</v>
      </c>
      <c r="D10" s="41">
        <f>IF(Inmatning!D18="","",(Inmatning!D18-1)*(100/(5-1)))</f>
      </c>
      <c r="E10" s="41">
        <f>IF(Inmatning!E18="","",(Inmatning!E18-1)*(100/(5-1)))</f>
      </c>
      <c r="F10" s="41">
        <f>IF(Inmatning!F18="","",(Inmatning!F18-1)*(100/(5-1)))</f>
      </c>
      <c r="G10" s="41">
        <f>IF(Inmatning!G18="","",(Inmatning!G18-1)*(100/(5-1)))</f>
      </c>
      <c r="H10" s="41">
        <f>IF(Inmatning!H18="","",(Inmatning!H18-1)*(100/(5-1)))</f>
      </c>
      <c r="I10" s="41">
        <f>IF(Inmatning!I18="","",(Inmatning!I18-1)*(100/(5-1)))</f>
      </c>
      <c r="J10" s="41">
        <f>IF(Inmatning!J18="","",(Inmatning!J18-1)*(100/(5-1)))</f>
      </c>
      <c r="K10" s="41">
        <f>IF(Inmatning!K18="","",(Inmatning!K18-1)*(100/(5-1)))</f>
      </c>
      <c r="L10" s="41">
        <f>IF(Inmatning!L18="","",(Inmatning!L18-1)*(100/(5-1)))</f>
      </c>
      <c r="M10" s="41">
        <f>IF(Inmatning!M18="","",(Inmatning!M18-1)*(100/(5-1)))</f>
      </c>
      <c r="N10" s="30" t="e">
        <f>VLOOKUP(Inmatning!$B$5,Inmatning!$A$68:$B$357,2,0)</f>
        <v>#N/A</v>
      </c>
      <c r="O10" s="30">
        <f>Inmatning!$B$6</f>
        <v>0</v>
      </c>
      <c r="R10" s="38" t="str">
        <f>CONCATENATE(R11,"M")</f>
        <v>K00248M</v>
      </c>
      <c r="S10" s="38" t="str">
        <f>CONCATENATE(S11,"M")</f>
        <v>K23202M</v>
      </c>
      <c r="T10" s="38" t="str">
        <f aca="true" t="shared" si="5" ref="T10:AA10">CONCATENATE(T11,"M")</f>
        <v>K21204M</v>
      </c>
      <c r="U10" s="38" t="str">
        <f t="shared" si="5"/>
        <v>K25204M</v>
      </c>
      <c r="V10" s="38" t="str">
        <f t="shared" si="5"/>
        <v>K30206M</v>
      </c>
      <c r="W10" s="38" t="str">
        <f t="shared" si="5"/>
        <v>K11208M</v>
      </c>
      <c r="X10" s="38" t="str">
        <f t="shared" si="5"/>
        <v>K15206M</v>
      </c>
      <c r="Y10" s="38" t="str">
        <f t="shared" si="5"/>
        <v>K17206M</v>
      </c>
      <c r="Z10" s="38" t="str">
        <f t="shared" si="5"/>
        <v>K07208M</v>
      </c>
      <c r="AA10" s="38" t="str">
        <f t="shared" si="5"/>
        <v>K09210M</v>
      </c>
    </row>
    <row r="11" spans="1:27" ht="15">
      <c r="A11" s="20" t="s">
        <v>6</v>
      </c>
      <c r="B11" s="14" t="s">
        <v>5</v>
      </c>
      <c r="C11" s="20" t="s">
        <v>8</v>
      </c>
      <c r="D11" s="41">
        <f>IF(Inmatning!D19="","",(Inmatning!D19-1)*(100/(5-1)))</f>
      </c>
      <c r="E11" s="41">
        <f>IF(Inmatning!E19="","",(Inmatning!E19-1)*(100/(5-1)))</f>
      </c>
      <c r="F11" s="41">
        <f>IF(Inmatning!F19="","",(Inmatning!F19-1)*(100/(5-1)))</f>
      </c>
      <c r="G11" s="41">
        <f>IF(Inmatning!G19="","",(Inmatning!G19-1)*(100/(5-1)))</f>
      </c>
      <c r="H11" s="41">
        <f>IF(Inmatning!H19="","",(Inmatning!H19-1)*(100/(5-1)))</f>
      </c>
      <c r="I11" s="41">
        <f>IF(Inmatning!I19="","",(Inmatning!I19-1)*(100/(5-1)))</f>
      </c>
      <c r="J11" s="41">
        <f>IF(Inmatning!J19="","",(Inmatning!J19-1)*(100/(5-1)))</f>
      </c>
      <c r="K11" s="41">
        <f>IF(Inmatning!K19="","",(Inmatning!K19-1)*(100/(5-1)))</f>
      </c>
      <c r="L11" s="41">
        <f>IF(Inmatning!L19="","",(Inmatning!L19-1)*(100/(5-1)))</f>
      </c>
      <c r="M11" s="41">
        <f>IF(Inmatning!M19="","",(Inmatning!M19-1)*(100/(5-1)))</f>
      </c>
      <c r="N11" s="30" t="e">
        <f>VLOOKUP(Inmatning!$B$5,Inmatning!$A$68:$B$357,2,0)</f>
        <v>#N/A</v>
      </c>
      <c r="O11" s="30">
        <f>Inmatning!$B$6</f>
        <v>0</v>
      </c>
      <c r="R11" s="38" t="s">
        <v>647</v>
      </c>
      <c r="S11" s="6" t="s">
        <v>657</v>
      </c>
      <c r="T11" s="6" t="s">
        <v>668</v>
      </c>
      <c r="U11" s="6" t="s">
        <v>679</v>
      </c>
      <c r="V11" s="6" t="s">
        <v>690</v>
      </c>
      <c r="W11" s="6" t="s">
        <v>701</v>
      </c>
      <c r="X11" s="6" t="s">
        <v>712</v>
      </c>
      <c r="Y11" s="6" t="s">
        <v>723</v>
      </c>
      <c r="Z11" s="6" t="s">
        <v>734</v>
      </c>
      <c r="AA11" s="6" t="s">
        <v>745</v>
      </c>
    </row>
    <row r="12" spans="1:15" ht="45">
      <c r="A12" s="20" t="s">
        <v>6</v>
      </c>
      <c r="B12" s="21" t="s">
        <v>7</v>
      </c>
      <c r="C12" s="20" t="s">
        <v>9</v>
      </c>
      <c r="D12" s="42">
        <f>IF(OR(Inmatning!D11="",Inmatning!D14="",Inmatning!D17=""),"",AVERAGE('Resultat (index)'!D3,'Resultat (index)'!D6,'Resultat (index)'!D9))</f>
      </c>
      <c r="E12" s="42">
        <f>IF(OR(Inmatning!E11="",Inmatning!E14="",Inmatning!E17=""),"",AVERAGE('Resultat (index)'!E3,'Resultat (index)'!E6,'Resultat (index)'!E9))</f>
      </c>
      <c r="F12" s="42">
        <f>IF(OR(Inmatning!F11="",Inmatning!F14="",Inmatning!F17=""),"",AVERAGE('Resultat (index)'!F3,'Resultat (index)'!F6,'Resultat (index)'!F9))</f>
      </c>
      <c r="G12" s="42">
        <f>IF(OR(Inmatning!G11="",Inmatning!G14="",Inmatning!G17=""),"",AVERAGE('Resultat (index)'!G3,'Resultat (index)'!G6,'Resultat (index)'!G9))</f>
      </c>
      <c r="H12" s="42">
        <f>IF(OR(Inmatning!H11="",Inmatning!H14="",Inmatning!H17=""),"",AVERAGE('Resultat (index)'!H3,'Resultat (index)'!H6,'Resultat (index)'!H9))</f>
      </c>
      <c r="I12" s="42">
        <f>IF(OR(Inmatning!I11="",Inmatning!I14="",Inmatning!I17=""),"",AVERAGE('Resultat (index)'!I3,'Resultat (index)'!I6,'Resultat (index)'!I9))</f>
      </c>
      <c r="J12" s="42">
        <f>IF(OR(Inmatning!J11="",Inmatning!J14="",Inmatning!J17=""),"",AVERAGE('Resultat (index)'!J3,'Resultat (index)'!J6,'Resultat (index)'!J9))</f>
      </c>
      <c r="K12" s="42">
        <f>IF(OR(Inmatning!K11="",Inmatning!K14="",Inmatning!K17=""),"",AVERAGE('Resultat (index)'!K3,'Resultat (index)'!K6,'Resultat (index)'!K9))</f>
      </c>
      <c r="L12" s="42">
        <f>IF(OR(Inmatning!L11="",Inmatning!L14="",Inmatning!L17=""),"",AVERAGE('Resultat (index)'!L3,'Resultat (index)'!L6,'Resultat (index)'!L9))</f>
      </c>
      <c r="M12" s="42">
        <f>IF(OR(Inmatning!M11="",Inmatning!M14="",Inmatning!M17=""),"",AVERAGE('Resultat (index)'!M3,'Resultat (index)'!M6,'Resultat (index)'!M9))</f>
      </c>
      <c r="N12" s="30" t="e">
        <f>VLOOKUP(Inmatning!$B$5,Inmatning!$A$68:$B$357,2,0)</f>
        <v>#N/A</v>
      </c>
      <c r="O12" s="30">
        <f>Inmatning!$B$6</f>
        <v>0</v>
      </c>
    </row>
    <row r="13" spans="1:15" ht="45">
      <c r="A13" s="20" t="s">
        <v>6</v>
      </c>
      <c r="B13" s="21" t="s">
        <v>7</v>
      </c>
      <c r="C13" s="20" t="s">
        <v>10</v>
      </c>
      <c r="D13" s="42">
        <f>IF(OR(Inmatning!D12="",Inmatning!D15="",Inmatning!D18=""),"",AVERAGE('Resultat (index)'!D4,'Resultat (index)'!D7,'Resultat (index)'!D10))</f>
      </c>
      <c r="E13" s="42">
        <f>IF(OR(Inmatning!E12="",Inmatning!E15="",Inmatning!E18=""),"",AVERAGE('Resultat (index)'!E4,'Resultat (index)'!E7,'Resultat (index)'!E10))</f>
      </c>
      <c r="F13" s="42">
        <f>IF(OR(Inmatning!F12="",Inmatning!F15="",Inmatning!F18=""),"",AVERAGE('Resultat (index)'!F4,'Resultat (index)'!F7,'Resultat (index)'!F10))</f>
      </c>
      <c r="G13" s="42">
        <f>IF(OR(Inmatning!G12="",Inmatning!G15="",Inmatning!G18=""),"",AVERAGE('Resultat (index)'!G4,'Resultat (index)'!G7,'Resultat (index)'!G10))</f>
      </c>
      <c r="H13" s="42">
        <f>IF(OR(Inmatning!H12="",Inmatning!H15="",Inmatning!H18=""),"",AVERAGE('Resultat (index)'!H4,'Resultat (index)'!H7,'Resultat (index)'!H10))</f>
      </c>
      <c r="I13" s="42">
        <f>IF(OR(Inmatning!I12="",Inmatning!I15="",Inmatning!I18=""),"",AVERAGE('Resultat (index)'!I4,'Resultat (index)'!I7,'Resultat (index)'!I10))</f>
      </c>
      <c r="J13" s="42">
        <f>IF(OR(Inmatning!J12="",Inmatning!J15="",Inmatning!J18=""),"",AVERAGE('Resultat (index)'!J4,'Resultat (index)'!J7,'Resultat (index)'!J10))</f>
      </c>
      <c r="K13" s="42">
        <f>IF(OR(Inmatning!K12="",Inmatning!K15="",Inmatning!K18=""),"",AVERAGE('Resultat (index)'!K4,'Resultat (index)'!K7,'Resultat (index)'!K10))</f>
      </c>
      <c r="L13" s="42">
        <f>IF(OR(Inmatning!L12="",Inmatning!L15="",Inmatning!L18=""),"",AVERAGE('Resultat (index)'!L4,'Resultat (index)'!L7,'Resultat (index)'!L10))</f>
      </c>
      <c r="M13" s="42">
        <f>IF(OR(Inmatning!M12="",Inmatning!M15="",Inmatning!M18=""),"",AVERAGE('Resultat (index)'!M4,'Resultat (index)'!M7,'Resultat (index)'!M10))</f>
      </c>
      <c r="N13" s="30" t="e">
        <f>VLOOKUP(Inmatning!$B$5,Inmatning!$A$68:$B$357,2,0)</f>
        <v>#N/A</v>
      </c>
      <c r="O13" s="30">
        <f>Inmatning!$B$6</f>
        <v>0</v>
      </c>
    </row>
    <row r="14" spans="1:15" ht="45">
      <c r="A14" s="20" t="s">
        <v>6</v>
      </c>
      <c r="B14" s="21" t="s">
        <v>7</v>
      </c>
      <c r="C14" s="20" t="s">
        <v>8</v>
      </c>
      <c r="D14" s="42">
        <f>IF(OR(Inmatning!D13="",Inmatning!D16="",Inmatning!D19=""),"",AVERAGE('Resultat (index)'!D5,'Resultat (index)'!D8,'Resultat (index)'!D11))</f>
      </c>
      <c r="E14" s="42">
        <f>IF(OR(Inmatning!E13="",Inmatning!E16="",Inmatning!E19=""),"",AVERAGE('Resultat (index)'!E5,'Resultat (index)'!E8,'Resultat (index)'!E11))</f>
      </c>
      <c r="F14" s="42">
        <f>IF(OR(Inmatning!F13="",Inmatning!F16="",Inmatning!F19=""),"",AVERAGE('Resultat (index)'!F5,'Resultat (index)'!F8,'Resultat (index)'!F11))</f>
      </c>
      <c r="G14" s="42">
        <f>IF(OR(Inmatning!G13="",Inmatning!G16="",Inmatning!G19=""),"",AVERAGE('Resultat (index)'!G5,'Resultat (index)'!G8,'Resultat (index)'!G11))</f>
      </c>
      <c r="H14" s="42">
        <f>IF(OR(Inmatning!H13="",Inmatning!H16="",Inmatning!H19=""),"",AVERAGE('Resultat (index)'!H5,'Resultat (index)'!H8,'Resultat (index)'!H11))</f>
      </c>
      <c r="I14" s="42">
        <f>IF(OR(Inmatning!I13="",Inmatning!I16="",Inmatning!I19=""),"",AVERAGE('Resultat (index)'!I5,'Resultat (index)'!I8,'Resultat (index)'!I11))</f>
      </c>
      <c r="J14" s="42">
        <f>IF(OR(Inmatning!J13="",Inmatning!J16="",Inmatning!J19=""),"",AVERAGE('Resultat (index)'!J5,'Resultat (index)'!J8,'Resultat (index)'!J11))</f>
      </c>
      <c r="K14" s="42">
        <f>IF(OR(Inmatning!K13="",Inmatning!K16="",Inmatning!K19=""),"",AVERAGE('Resultat (index)'!K5,'Resultat (index)'!K8,'Resultat (index)'!K11))</f>
      </c>
      <c r="L14" s="42">
        <f>IF(OR(Inmatning!L13="",Inmatning!L16="",Inmatning!L19=""),"",AVERAGE('Resultat (index)'!L5,'Resultat (index)'!L8,'Resultat (index)'!L11))</f>
      </c>
      <c r="M14" s="42">
        <f>IF(OR(Inmatning!M13="",Inmatning!M16="",Inmatning!M19=""),"",AVERAGE('Resultat (index)'!M5,'Resultat (index)'!M8,'Resultat (index)'!M11))</f>
      </c>
      <c r="N14" s="30" t="e">
        <f>VLOOKUP(Inmatning!$B$5,Inmatning!$A$68:$B$357,2,0)</f>
        <v>#N/A</v>
      </c>
      <c r="O14" s="30">
        <f>Inmatning!$B$6</f>
        <v>0</v>
      </c>
    </row>
    <row r="15" spans="1:27" ht="15">
      <c r="A15" s="22" t="s">
        <v>11</v>
      </c>
      <c r="B15" s="16" t="s">
        <v>24</v>
      </c>
      <c r="C15" s="22" t="s">
        <v>9</v>
      </c>
      <c r="D15" s="43">
        <f>IF(Inmatning!D20="","",(Inmatning!D20-1)*(100/(5-1)))</f>
      </c>
      <c r="E15" s="43">
        <f>IF(Inmatning!E20="","",(Inmatning!E20-1)*(100/(5-1)))</f>
      </c>
      <c r="F15" s="43">
        <f>IF(Inmatning!F20="","",(Inmatning!F20-1)*(100/(5-1)))</f>
      </c>
      <c r="G15" s="43">
        <f>IF(Inmatning!G20="","",(Inmatning!G20-1)*(100/(5-1)))</f>
      </c>
      <c r="H15" s="43">
        <f>IF(Inmatning!H20="","",(Inmatning!H20-1)*(100/(5-1)))</f>
      </c>
      <c r="I15" s="43">
        <f>IF(Inmatning!I20="","",(Inmatning!I20-1)*(100/(5-1)))</f>
      </c>
      <c r="J15" s="43">
        <f>IF(Inmatning!J20="","",(Inmatning!J20-1)*(100/(5-1)))</f>
      </c>
      <c r="K15" s="43">
        <f>IF(Inmatning!K20="","",(Inmatning!K20-1)*(100/(5-1)))</f>
      </c>
      <c r="L15" s="43">
        <f>IF(Inmatning!L20="","",(Inmatning!L20-1)*(100/(5-1)))</f>
      </c>
      <c r="M15" s="43">
        <f>IF(Inmatning!M20="","",(Inmatning!M20-1)*(100/(5-1)))</f>
      </c>
      <c r="N15" s="30" t="e">
        <f>VLOOKUP(Inmatning!$B$5,Inmatning!$A$68:$B$357,2,0)</f>
        <v>#N/A</v>
      </c>
      <c r="O15" s="30">
        <f>Inmatning!$B$6</f>
        <v>0</v>
      </c>
      <c r="R15" s="38" t="str">
        <f>CONCATENATE(R17,"K")</f>
        <v>K00249K</v>
      </c>
      <c r="S15" s="38" t="str">
        <f>CONCATENATE(S17,"K")</f>
        <v>K23203K</v>
      </c>
      <c r="T15" s="38" t="str">
        <f aca="true" t="shared" si="6" ref="T15:AA15">CONCATENATE(T17,"K")</f>
        <v>K21205K</v>
      </c>
      <c r="U15" s="38" t="str">
        <f t="shared" si="6"/>
        <v>K25205K</v>
      </c>
      <c r="V15" s="38" t="str">
        <f t="shared" si="6"/>
        <v>K30207K</v>
      </c>
      <c r="W15" s="38" t="str">
        <f t="shared" si="6"/>
        <v>K11209K</v>
      </c>
      <c r="X15" s="38" t="str">
        <f t="shared" si="6"/>
        <v>K15207K</v>
      </c>
      <c r="Y15" s="38" t="str">
        <f t="shared" si="6"/>
        <v>K17207K</v>
      </c>
      <c r="Z15" s="38" t="str">
        <f t="shared" si="6"/>
        <v>K07209K</v>
      </c>
      <c r="AA15" s="38" t="str">
        <f t="shared" si="6"/>
        <v>K09211K</v>
      </c>
    </row>
    <row r="16" spans="1:27" ht="15">
      <c r="A16" s="22" t="s">
        <v>11</v>
      </c>
      <c r="B16" s="16" t="s">
        <v>24</v>
      </c>
      <c r="C16" s="22" t="s">
        <v>10</v>
      </c>
      <c r="D16" s="43">
        <f>IF(Inmatning!D21="","",(Inmatning!D21-1)*(100/(5-1)))</f>
      </c>
      <c r="E16" s="43">
        <f>IF(Inmatning!E21="","",(Inmatning!E21-1)*(100/(5-1)))</f>
      </c>
      <c r="F16" s="43">
        <f>IF(Inmatning!F21="","",(Inmatning!F21-1)*(100/(5-1)))</f>
      </c>
      <c r="G16" s="43">
        <f>IF(Inmatning!G21="","",(Inmatning!G21-1)*(100/(5-1)))</f>
      </c>
      <c r="H16" s="43">
        <f>IF(Inmatning!H21="","",(Inmatning!H21-1)*(100/(5-1)))</f>
      </c>
      <c r="I16" s="43">
        <f>IF(Inmatning!I21="","",(Inmatning!I21-1)*(100/(5-1)))</f>
      </c>
      <c r="J16" s="43">
        <f>IF(Inmatning!J21="","",(Inmatning!J21-1)*(100/(5-1)))</f>
      </c>
      <c r="K16" s="43">
        <f>IF(Inmatning!K21="","",(Inmatning!K21-1)*(100/(5-1)))</f>
      </c>
      <c r="L16" s="43">
        <f>IF(Inmatning!L21="","",(Inmatning!L21-1)*(100/(5-1)))</f>
      </c>
      <c r="M16" s="43">
        <f>IF(Inmatning!M21="","",(Inmatning!M21-1)*(100/(5-1)))</f>
      </c>
      <c r="N16" s="30" t="e">
        <f>VLOOKUP(Inmatning!$B$5,Inmatning!$A$68:$B$357,2,0)</f>
        <v>#N/A</v>
      </c>
      <c r="O16" s="30">
        <f>Inmatning!$B$6</f>
        <v>0</v>
      </c>
      <c r="R16" s="38" t="str">
        <f>CONCATENATE(R17,"M")</f>
        <v>K00249M</v>
      </c>
      <c r="S16" s="38" t="str">
        <f>CONCATENATE(S17,"M")</f>
        <v>K23203M</v>
      </c>
      <c r="T16" s="38" t="str">
        <f aca="true" t="shared" si="7" ref="T16:AA16">CONCATENATE(T17,"M")</f>
        <v>K21205M</v>
      </c>
      <c r="U16" s="38" t="str">
        <f t="shared" si="7"/>
        <v>K25205M</v>
      </c>
      <c r="V16" s="38" t="str">
        <f t="shared" si="7"/>
        <v>K30207M</v>
      </c>
      <c r="W16" s="38" t="str">
        <f t="shared" si="7"/>
        <v>K11209M</v>
      </c>
      <c r="X16" s="38" t="str">
        <f t="shared" si="7"/>
        <v>K15207M</v>
      </c>
      <c r="Y16" s="38" t="str">
        <f t="shared" si="7"/>
        <v>K17207M</v>
      </c>
      <c r="Z16" s="38" t="str">
        <f t="shared" si="7"/>
        <v>K07209M</v>
      </c>
      <c r="AA16" s="38" t="str">
        <f t="shared" si="7"/>
        <v>K09211M</v>
      </c>
    </row>
    <row r="17" spans="1:27" ht="15">
      <c r="A17" s="22" t="s">
        <v>11</v>
      </c>
      <c r="B17" s="16" t="s">
        <v>24</v>
      </c>
      <c r="C17" s="22" t="s">
        <v>8</v>
      </c>
      <c r="D17" s="43">
        <f>IF(Inmatning!D22="","",(Inmatning!D22-1)*(100/(5-1)))</f>
      </c>
      <c r="E17" s="43">
        <f>IF(Inmatning!E22="","",(Inmatning!E22-1)*(100/(5-1)))</f>
      </c>
      <c r="F17" s="43">
        <f>IF(Inmatning!F22="","",(Inmatning!F22-1)*(100/(5-1)))</f>
      </c>
      <c r="G17" s="43">
        <f>IF(Inmatning!G22="","",(Inmatning!G22-1)*(100/(5-1)))</f>
      </c>
      <c r="H17" s="43">
        <f>IF(Inmatning!H22="","",(Inmatning!H22-1)*(100/(5-1)))</f>
      </c>
      <c r="I17" s="43">
        <f>IF(Inmatning!I22="","",(Inmatning!I22-1)*(100/(5-1)))</f>
      </c>
      <c r="J17" s="43">
        <f>IF(Inmatning!J22="","",(Inmatning!J22-1)*(100/(5-1)))</f>
      </c>
      <c r="K17" s="43">
        <f>IF(Inmatning!K22="","",(Inmatning!K22-1)*(100/(5-1)))</f>
      </c>
      <c r="L17" s="43">
        <f>IF(Inmatning!L22="","",(Inmatning!L22-1)*(100/(5-1)))</f>
      </c>
      <c r="M17" s="43">
        <f>IF(Inmatning!M22="","",(Inmatning!M22-1)*(100/(5-1)))</f>
      </c>
      <c r="N17" s="30" t="e">
        <f>VLOOKUP(Inmatning!$B$5,Inmatning!$A$68:$B$357,2,0)</f>
        <v>#N/A</v>
      </c>
      <c r="O17" s="30">
        <f>Inmatning!$B$6</f>
        <v>0</v>
      </c>
      <c r="R17" s="38" t="s">
        <v>648</v>
      </c>
      <c r="S17" s="6" t="s">
        <v>658</v>
      </c>
      <c r="T17" s="6" t="s">
        <v>669</v>
      </c>
      <c r="U17" s="6" t="s">
        <v>680</v>
      </c>
      <c r="V17" s="6" t="s">
        <v>691</v>
      </c>
      <c r="W17" s="6" t="s">
        <v>702</v>
      </c>
      <c r="X17" s="6" t="s">
        <v>713</v>
      </c>
      <c r="Y17" s="6" t="s">
        <v>724</v>
      </c>
      <c r="Z17" s="6" t="s">
        <v>735</v>
      </c>
      <c r="AA17" s="6" t="s">
        <v>746</v>
      </c>
    </row>
    <row r="18" spans="1:27" ht="15">
      <c r="A18" s="22" t="s">
        <v>11</v>
      </c>
      <c r="B18" s="16" t="s">
        <v>25</v>
      </c>
      <c r="C18" s="22" t="s">
        <v>9</v>
      </c>
      <c r="D18" s="43">
        <f>IF(Inmatning!D23="","",(Inmatning!D23-1)*(100/(5-1)))</f>
      </c>
      <c r="E18" s="43">
        <f>IF(Inmatning!E23="","",(Inmatning!E23-1)*(100/(5-1)))</f>
      </c>
      <c r="F18" s="43">
        <f>IF(Inmatning!F23="","",(Inmatning!F23-1)*(100/(5-1)))</f>
      </c>
      <c r="G18" s="43">
        <f>IF(Inmatning!G23="","",(Inmatning!G23-1)*(100/(5-1)))</f>
      </c>
      <c r="H18" s="43">
        <f>IF(Inmatning!H23="","",(Inmatning!H23-1)*(100/(5-1)))</f>
      </c>
      <c r="I18" s="43">
        <f>IF(Inmatning!I23="","",(Inmatning!I23-1)*(100/(5-1)))</f>
      </c>
      <c r="J18" s="43">
        <f>IF(Inmatning!J23="","",(Inmatning!J23-1)*(100/(5-1)))</f>
      </c>
      <c r="K18" s="43">
        <f>IF(Inmatning!K23="","",(Inmatning!K23-1)*(100/(5-1)))</f>
      </c>
      <c r="L18" s="43">
        <f>IF(Inmatning!L23="","",(Inmatning!L23-1)*(100/(5-1)))</f>
      </c>
      <c r="M18" s="43">
        <f>IF(Inmatning!M23="","",(Inmatning!M23-1)*(100/(5-1)))</f>
      </c>
      <c r="N18" s="30" t="e">
        <f>VLOOKUP(Inmatning!$B$5,Inmatning!$A$68:$B$357,2,0)</f>
        <v>#N/A</v>
      </c>
      <c r="O18" s="30">
        <f>Inmatning!$B$6</f>
        <v>0</v>
      </c>
      <c r="R18" s="38" t="str">
        <f>CONCATENATE(R20,"K")</f>
        <v>K00250K</v>
      </c>
      <c r="S18" s="38" t="str">
        <f>CONCATENATE(S20,"K")</f>
        <v>K23204K</v>
      </c>
      <c r="T18" s="38" t="str">
        <f aca="true" t="shared" si="8" ref="T18:AA18">CONCATENATE(T20,"K")</f>
        <v>K21206K</v>
      </c>
      <c r="U18" s="38" t="str">
        <f t="shared" si="8"/>
        <v>K25206K</v>
      </c>
      <c r="V18" s="38" t="str">
        <f t="shared" si="8"/>
        <v>K30208K</v>
      </c>
      <c r="W18" s="38" t="str">
        <f t="shared" si="8"/>
        <v>K11210K</v>
      </c>
      <c r="X18" s="38" t="str">
        <f t="shared" si="8"/>
        <v>K15208K</v>
      </c>
      <c r="Y18" s="38" t="str">
        <f t="shared" si="8"/>
        <v>K17208K</v>
      </c>
      <c r="Z18" s="38" t="str">
        <f t="shared" si="8"/>
        <v>K07210K</v>
      </c>
      <c r="AA18" s="38" t="str">
        <f t="shared" si="8"/>
        <v>K09212K</v>
      </c>
    </row>
    <row r="19" spans="1:27" ht="15">
      <c r="A19" s="22" t="s">
        <v>11</v>
      </c>
      <c r="B19" s="16" t="s">
        <v>25</v>
      </c>
      <c r="C19" s="22" t="s">
        <v>10</v>
      </c>
      <c r="D19" s="43">
        <f>IF(Inmatning!D24="","",(Inmatning!D24-1)*(100/(5-1)))</f>
      </c>
      <c r="E19" s="43">
        <f>IF(Inmatning!E24="","",(Inmatning!E24-1)*(100/(5-1)))</f>
      </c>
      <c r="F19" s="43">
        <f>IF(Inmatning!F24="","",(Inmatning!F24-1)*(100/(5-1)))</f>
      </c>
      <c r="G19" s="43">
        <f>IF(Inmatning!G24="","",(Inmatning!G24-1)*(100/(5-1)))</f>
      </c>
      <c r="H19" s="43">
        <f>IF(Inmatning!H24="","",(Inmatning!H24-1)*(100/(5-1)))</f>
      </c>
      <c r="I19" s="43">
        <f>IF(Inmatning!I24="","",(Inmatning!I24-1)*(100/(5-1)))</f>
      </c>
      <c r="J19" s="43">
        <f>IF(Inmatning!J24="","",(Inmatning!J24-1)*(100/(5-1)))</f>
      </c>
      <c r="K19" s="43">
        <f>IF(Inmatning!K24="","",(Inmatning!K24-1)*(100/(5-1)))</f>
      </c>
      <c r="L19" s="43">
        <f>IF(Inmatning!L24="","",(Inmatning!L24-1)*(100/(5-1)))</f>
      </c>
      <c r="M19" s="43">
        <f>IF(Inmatning!M24="","",(Inmatning!M24-1)*(100/(5-1)))</f>
      </c>
      <c r="N19" s="30" t="e">
        <f>VLOOKUP(Inmatning!$B$5,Inmatning!$A$68:$B$357,2,0)</f>
        <v>#N/A</v>
      </c>
      <c r="O19" s="30">
        <f>Inmatning!$B$6</f>
        <v>0</v>
      </c>
      <c r="R19" s="38" t="str">
        <f>CONCATENATE(R20,"M")</f>
        <v>K00250M</v>
      </c>
      <c r="S19" s="38" t="str">
        <f>CONCATENATE(S20,"M")</f>
        <v>K23204M</v>
      </c>
      <c r="T19" s="38" t="str">
        <f aca="true" t="shared" si="9" ref="T19:AA19">CONCATENATE(T20,"M")</f>
        <v>K21206M</v>
      </c>
      <c r="U19" s="38" t="str">
        <f t="shared" si="9"/>
        <v>K25206M</v>
      </c>
      <c r="V19" s="38" t="str">
        <f t="shared" si="9"/>
        <v>K30208M</v>
      </c>
      <c r="W19" s="38" t="str">
        <f t="shared" si="9"/>
        <v>K11210M</v>
      </c>
      <c r="X19" s="38" t="str">
        <f t="shared" si="9"/>
        <v>K15208M</v>
      </c>
      <c r="Y19" s="38" t="str">
        <f t="shared" si="9"/>
        <v>K17208M</v>
      </c>
      <c r="Z19" s="38" t="str">
        <f t="shared" si="9"/>
        <v>K07210M</v>
      </c>
      <c r="AA19" s="38" t="str">
        <f t="shared" si="9"/>
        <v>K09212M</v>
      </c>
    </row>
    <row r="20" spans="1:27" ht="15">
      <c r="A20" s="22" t="s">
        <v>11</v>
      </c>
      <c r="B20" s="16" t="s">
        <v>25</v>
      </c>
      <c r="C20" s="22" t="s">
        <v>8</v>
      </c>
      <c r="D20" s="43">
        <f>IF(Inmatning!D25="","",(Inmatning!D25-1)*(100/(5-1)))</f>
      </c>
      <c r="E20" s="43">
        <f>IF(Inmatning!E25="","",(Inmatning!E25-1)*(100/(5-1)))</f>
      </c>
      <c r="F20" s="43">
        <f>IF(Inmatning!F25="","",(Inmatning!F25-1)*(100/(5-1)))</f>
      </c>
      <c r="G20" s="43">
        <f>IF(Inmatning!G25="","",(Inmatning!G25-1)*(100/(5-1)))</f>
      </c>
      <c r="H20" s="43">
        <f>IF(Inmatning!H25="","",(Inmatning!H25-1)*(100/(5-1)))</f>
      </c>
      <c r="I20" s="43">
        <f>IF(Inmatning!I25="","",(Inmatning!I25-1)*(100/(5-1)))</f>
      </c>
      <c r="J20" s="43">
        <f>IF(Inmatning!J25="","",(Inmatning!J25-1)*(100/(5-1)))</f>
      </c>
      <c r="K20" s="43">
        <f>IF(Inmatning!K25="","",(Inmatning!K25-1)*(100/(5-1)))</f>
      </c>
      <c r="L20" s="43">
        <f>IF(Inmatning!L25="","",(Inmatning!L25-1)*(100/(5-1)))</f>
      </c>
      <c r="M20" s="43">
        <f>IF(Inmatning!M25="","",(Inmatning!M25-1)*(100/(5-1)))</f>
      </c>
      <c r="N20" s="30" t="e">
        <f>VLOOKUP(Inmatning!$B$5,Inmatning!$A$68:$B$357,2,0)</f>
        <v>#N/A</v>
      </c>
      <c r="O20" s="30">
        <f>Inmatning!$B$6</f>
        <v>0</v>
      </c>
      <c r="R20" s="38" t="s">
        <v>649</v>
      </c>
      <c r="S20" s="6" t="s">
        <v>659</v>
      </c>
      <c r="T20" s="6" t="s">
        <v>670</v>
      </c>
      <c r="U20" s="6" t="s">
        <v>681</v>
      </c>
      <c r="V20" s="6" t="s">
        <v>692</v>
      </c>
      <c r="W20" s="6" t="s">
        <v>703</v>
      </c>
      <c r="X20" s="6" t="s">
        <v>714</v>
      </c>
      <c r="Y20" s="6" t="s">
        <v>725</v>
      </c>
      <c r="Z20" s="6" t="s">
        <v>736</v>
      </c>
      <c r="AA20" s="6" t="s">
        <v>747</v>
      </c>
    </row>
    <row r="21" spans="1:27" ht="15">
      <c r="A21" s="22" t="s">
        <v>11</v>
      </c>
      <c r="B21" s="16" t="s">
        <v>26</v>
      </c>
      <c r="C21" s="22" t="s">
        <v>9</v>
      </c>
      <c r="D21" s="43">
        <f>IF(Inmatning!D26="","",(Inmatning!D26-1)*(100/(5-1)))</f>
      </c>
      <c r="E21" s="43">
        <f>IF(Inmatning!E26="","",(Inmatning!E26-1)*(100/(5-1)))</f>
      </c>
      <c r="F21" s="43">
        <f>IF(Inmatning!F26="","",(Inmatning!F26-1)*(100/(5-1)))</f>
      </c>
      <c r="G21" s="43">
        <f>IF(Inmatning!G26="","",(Inmatning!G26-1)*(100/(5-1)))</f>
      </c>
      <c r="H21" s="43">
        <f>IF(Inmatning!H26="","",(Inmatning!H26-1)*(100/(5-1)))</f>
      </c>
      <c r="I21" s="43">
        <f>IF(Inmatning!I26="","",(Inmatning!I26-1)*(100/(5-1)))</f>
      </c>
      <c r="J21" s="43">
        <f>IF(Inmatning!J26="","",(Inmatning!J26-1)*(100/(5-1)))</f>
      </c>
      <c r="K21" s="43">
        <f>IF(Inmatning!K26="","",(Inmatning!K26-1)*(100/(5-1)))</f>
      </c>
      <c r="L21" s="43">
        <f>IF(Inmatning!L26="","",(Inmatning!L26-1)*(100/(5-1)))</f>
      </c>
      <c r="M21" s="43">
        <f>IF(Inmatning!M26="","",(Inmatning!M26-1)*(100/(5-1)))</f>
      </c>
      <c r="N21" s="30" t="e">
        <f>VLOOKUP(Inmatning!$B$5,Inmatning!$A$68:$B$357,2,0)</f>
        <v>#N/A</v>
      </c>
      <c r="O21" s="30">
        <f>Inmatning!$B$6</f>
        <v>0</v>
      </c>
      <c r="R21" s="38" t="str">
        <f>CONCATENATE(R23,"K")</f>
        <v>K00251K</v>
      </c>
      <c r="S21" s="38" t="str">
        <f>CONCATENATE(S23,"K")</f>
        <v>K23205K</v>
      </c>
      <c r="T21" s="38" t="str">
        <f aca="true" t="shared" si="10" ref="T21:AA21">CONCATENATE(T23,"K")</f>
        <v>K21207K</v>
      </c>
      <c r="U21" s="38" t="str">
        <f t="shared" si="10"/>
        <v>K25207K</v>
      </c>
      <c r="V21" s="38" t="str">
        <f t="shared" si="10"/>
        <v>K30209K</v>
      </c>
      <c r="W21" s="38" t="str">
        <f t="shared" si="10"/>
        <v>K11211K</v>
      </c>
      <c r="X21" s="38" t="str">
        <f t="shared" si="10"/>
        <v>K15209K</v>
      </c>
      <c r="Y21" s="38" t="str">
        <f t="shared" si="10"/>
        <v>K17209K</v>
      </c>
      <c r="Z21" s="38" t="str">
        <f t="shared" si="10"/>
        <v>K07211K</v>
      </c>
      <c r="AA21" s="38" t="str">
        <f t="shared" si="10"/>
        <v>K09213K</v>
      </c>
    </row>
    <row r="22" spans="1:27" ht="15">
      <c r="A22" s="22" t="s">
        <v>11</v>
      </c>
      <c r="B22" s="16" t="s">
        <v>26</v>
      </c>
      <c r="C22" s="22" t="s">
        <v>10</v>
      </c>
      <c r="D22" s="43">
        <f>IF(Inmatning!D27="","",(Inmatning!D27-1)*(100/(5-1)))</f>
      </c>
      <c r="E22" s="43">
        <f>IF(Inmatning!E27="","",(Inmatning!E27-1)*(100/(5-1)))</f>
      </c>
      <c r="F22" s="43">
        <f>IF(Inmatning!F27="","",(Inmatning!F27-1)*(100/(5-1)))</f>
      </c>
      <c r="G22" s="43">
        <f>IF(Inmatning!G27="","",(Inmatning!G27-1)*(100/(5-1)))</f>
      </c>
      <c r="H22" s="43">
        <f>IF(Inmatning!H27="","",(Inmatning!H27-1)*(100/(5-1)))</f>
      </c>
      <c r="I22" s="43">
        <f>IF(Inmatning!I27="","",(Inmatning!I27-1)*(100/(5-1)))</f>
      </c>
      <c r="J22" s="43">
        <f>IF(Inmatning!J27="","",(Inmatning!J27-1)*(100/(5-1)))</f>
      </c>
      <c r="K22" s="43">
        <f>IF(Inmatning!K27="","",(Inmatning!K27-1)*(100/(5-1)))</f>
      </c>
      <c r="L22" s="43">
        <f>IF(Inmatning!L27="","",(Inmatning!L27-1)*(100/(5-1)))</f>
      </c>
      <c r="M22" s="43">
        <f>IF(Inmatning!M27="","",(Inmatning!M27-1)*(100/(5-1)))</f>
      </c>
      <c r="N22" s="30" t="e">
        <f>VLOOKUP(Inmatning!$B$5,Inmatning!$A$68:$B$357,2,0)</f>
        <v>#N/A</v>
      </c>
      <c r="O22" s="30">
        <f>Inmatning!$B$6</f>
        <v>0</v>
      </c>
      <c r="R22" s="38" t="str">
        <f>CONCATENATE(R23,"M")</f>
        <v>K00251M</v>
      </c>
      <c r="S22" s="38" t="str">
        <f>CONCATENATE(S23,"M")</f>
        <v>K23205M</v>
      </c>
      <c r="T22" s="38" t="str">
        <f aca="true" t="shared" si="11" ref="T22:AA22">CONCATENATE(T23,"M")</f>
        <v>K21207M</v>
      </c>
      <c r="U22" s="38" t="str">
        <f t="shared" si="11"/>
        <v>K25207M</v>
      </c>
      <c r="V22" s="38" t="str">
        <f t="shared" si="11"/>
        <v>K30209M</v>
      </c>
      <c r="W22" s="38" t="str">
        <f t="shared" si="11"/>
        <v>K11211M</v>
      </c>
      <c r="X22" s="38" t="str">
        <f t="shared" si="11"/>
        <v>K15209M</v>
      </c>
      <c r="Y22" s="38" t="str">
        <f t="shared" si="11"/>
        <v>K17209M</v>
      </c>
      <c r="Z22" s="38" t="str">
        <f t="shared" si="11"/>
        <v>K07211M</v>
      </c>
      <c r="AA22" s="38" t="str">
        <f t="shared" si="11"/>
        <v>K09213M</v>
      </c>
    </row>
    <row r="23" spans="1:27" ht="15">
      <c r="A23" s="22" t="s">
        <v>11</v>
      </c>
      <c r="B23" s="16" t="s">
        <v>26</v>
      </c>
      <c r="C23" s="22" t="s">
        <v>8</v>
      </c>
      <c r="D23" s="43">
        <f>IF(Inmatning!D28="","",(Inmatning!D28-1)*(100/(5-1)))</f>
      </c>
      <c r="E23" s="43">
        <f>IF(Inmatning!E28="","",(Inmatning!E28-1)*(100/(5-1)))</f>
      </c>
      <c r="F23" s="43">
        <f>IF(Inmatning!F28="","",(Inmatning!F28-1)*(100/(5-1)))</f>
      </c>
      <c r="G23" s="43">
        <f>IF(Inmatning!G28="","",(Inmatning!G28-1)*(100/(5-1)))</f>
      </c>
      <c r="H23" s="43">
        <f>IF(Inmatning!H28="","",(Inmatning!H28-1)*(100/(5-1)))</f>
      </c>
      <c r="I23" s="43">
        <f>IF(Inmatning!I28="","",(Inmatning!I28-1)*(100/(5-1)))</f>
      </c>
      <c r="J23" s="43">
        <f>IF(Inmatning!J28="","",(Inmatning!J28-1)*(100/(5-1)))</f>
      </c>
      <c r="K23" s="43">
        <f>IF(Inmatning!K28="","",(Inmatning!K28-1)*(100/(5-1)))</f>
      </c>
      <c r="L23" s="43">
        <f>IF(Inmatning!L28="","",(Inmatning!L28-1)*(100/(5-1)))</f>
      </c>
      <c r="M23" s="43">
        <f>IF(Inmatning!M28="","",(Inmatning!M28-1)*(100/(5-1)))</f>
      </c>
      <c r="N23" s="30" t="e">
        <f>VLOOKUP(Inmatning!$B$5,Inmatning!$A$68:$B$357,2,0)</f>
        <v>#N/A</v>
      </c>
      <c r="O23" s="30">
        <f>Inmatning!$B$6</f>
        <v>0</v>
      </c>
      <c r="R23" s="38" t="s">
        <v>650</v>
      </c>
      <c r="S23" s="6" t="s">
        <v>660</v>
      </c>
      <c r="T23" s="6" t="s">
        <v>671</v>
      </c>
      <c r="U23" s="6" t="s">
        <v>682</v>
      </c>
      <c r="V23" s="6" t="s">
        <v>693</v>
      </c>
      <c r="W23" s="6" t="s">
        <v>704</v>
      </c>
      <c r="X23" s="6" t="s">
        <v>715</v>
      </c>
      <c r="Y23" s="6" t="s">
        <v>726</v>
      </c>
      <c r="Z23" s="6" t="s">
        <v>737</v>
      </c>
      <c r="AA23" s="6" t="s">
        <v>748</v>
      </c>
    </row>
    <row r="24" spans="1:15" ht="45">
      <c r="A24" s="22" t="s">
        <v>11</v>
      </c>
      <c r="B24" s="23" t="s">
        <v>12</v>
      </c>
      <c r="C24" s="22" t="s">
        <v>9</v>
      </c>
      <c r="D24" s="44">
        <f>IF(OR(Inmatning!D20="",Inmatning!D23="",Inmatning!D26=""),"",AVERAGE('Resultat (index)'!D15,'Resultat (index)'!D18,'Resultat (index)'!D21))</f>
      </c>
      <c r="E24" s="44">
        <f>IF(OR(Inmatning!E20="",Inmatning!E23="",Inmatning!E26=""),"",AVERAGE('Resultat (index)'!E15,'Resultat (index)'!E18,'Resultat (index)'!E21))</f>
      </c>
      <c r="F24" s="44">
        <f>IF(OR(Inmatning!F20="",Inmatning!F23="",Inmatning!F26=""),"",AVERAGE('Resultat (index)'!F15,'Resultat (index)'!F18,'Resultat (index)'!F21))</f>
      </c>
      <c r="G24" s="44">
        <f>IF(OR(Inmatning!G20="",Inmatning!G23="",Inmatning!G26=""),"",AVERAGE('Resultat (index)'!G15,'Resultat (index)'!G18,'Resultat (index)'!G21))</f>
      </c>
      <c r="H24" s="44">
        <f>IF(OR(Inmatning!H20="",Inmatning!H23="",Inmatning!H26=""),"",AVERAGE('Resultat (index)'!H15,'Resultat (index)'!H18,'Resultat (index)'!H21))</f>
      </c>
      <c r="I24" s="44">
        <f>IF(OR(Inmatning!I20="",Inmatning!I23="",Inmatning!I26=""),"",AVERAGE('Resultat (index)'!I15,'Resultat (index)'!I18,'Resultat (index)'!I21))</f>
      </c>
      <c r="J24" s="44">
        <f>IF(OR(Inmatning!J20="",Inmatning!J23="",Inmatning!J26=""),"",AVERAGE('Resultat (index)'!J15,'Resultat (index)'!J18,'Resultat (index)'!J21))</f>
      </c>
      <c r="K24" s="44">
        <f>IF(OR(Inmatning!K20="",Inmatning!K23="",Inmatning!K26=""),"",AVERAGE('Resultat (index)'!K15,'Resultat (index)'!K18,'Resultat (index)'!K21))</f>
      </c>
      <c r="L24" s="44">
        <f>IF(OR(Inmatning!L20="",Inmatning!L23="",Inmatning!L26=""),"",AVERAGE('Resultat (index)'!L15,'Resultat (index)'!L18,'Resultat (index)'!L21))</f>
      </c>
      <c r="M24" s="44">
        <f>IF(OR(Inmatning!M20="",Inmatning!M23="",Inmatning!M26=""),"",AVERAGE('Resultat (index)'!M15,'Resultat (index)'!M18,'Resultat (index)'!M21))</f>
      </c>
      <c r="N24" s="30" t="e">
        <f>VLOOKUP(Inmatning!$B$5,Inmatning!$A$68:$B$357,2,0)</f>
        <v>#N/A</v>
      </c>
      <c r="O24" s="30">
        <f>Inmatning!$B$6</f>
        <v>0</v>
      </c>
    </row>
    <row r="25" spans="1:15" ht="45">
      <c r="A25" s="22" t="s">
        <v>11</v>
      </c>
      <c r="B25" s="23" t="s">
        <v>12</v>
      </c>
      <c r="C25" s="22" t="s">
        <v>10</v>
      </c>
      <c r="D25" s="44">
        <f>IF(OR(Inmatning!D21="",Inmatning!D24="",Inmatning!D27=""),"",AVERAGE('Resultat (index)'!D16,'Resultat (index)'!D19,'Resultat (index)'!D22))</f>
      </c>
      <c r="E25" s="44">
        <f>IF(OR(Inmatning!E21="",Inmatning!E24="",Inmatning!E27=""),"",AVERAGE('Resultat (index)'!E16,'Resultat (index)'!E19,'Resultat (index)'!E22))</f>
      </c>
      <c r="F25" s="44">
        <f>IF(OR(Inmatning!F21="",Inmatning!F24="",Inmatning!F27=""),"",AVERAGE('Resultat (index)'!F16,'Resultat (index)'!F19,'Resultat (index)'!F22))</f>
      </c>
      <c r="G25" s="44">
        <f>IF(OR(Inmatning!G21="",Inmatning!G24="",Inmatning!G27=""),"",AVERAGE('Resultat (index)'!G16,'Resultat (index)'!G19,'Resultat (index)'!G22))</f>
      </c>
      <c r="H25" s="44">
        <f>IF(OR(Inmatning!H21="",Inmatning!H24="",Inmatning!H27=""),"",AVERAGE('Resultat (index)'!H16,'Resultat (index)'!H19,'Resultat (index)'!H22))</f>
      </c>
      <c r="I25" s="44">
        <f>IF(OR(Inmatning!I21="",Inmatning!I24="",Inmatning!I27=""),"",AVERAGE('Resultat (index)'!I16,'Resultat (index)'!I19,'Resultat (index)'!I22))</f>
      </c>
      <c r="J25" s="44">
        <f>IF(OR(Inmatning!J21="",Inmatning!J24="",Inmatning!J27=""),"",AVERAGE('Resultat (index)'!J16,'Resultat (index)'!J19,'Resultat (index)'!J22))</f>
      </c>
      <c r="K25" s="44">
        <f>IF(OR(Inmatning!K21="",Inmatning!K24="",Inmatning!K27=""),"",AVERAGE('Resultat (index)'!K16,'Resultat (index)'!K19,'Resultat (index)'!K22))</f>
      </c>
      <c r="L25" s="44">
        <f>IF(OR(Inmatning!L21="",Inmatning!L24="",Inmatning!L27=""),"",AVERAGE('Resultat (index)'!L16,'Resultat (index)'!L19,'Resultat (index)'!L22))</f>
      </c>
      <c r="M25" s="44">
        <f>IF(OR(Inmatning!M21="",Inmatning!M24="",Inmatning!M27=""),"",AVERAGE('Resultat (index)'!M16,'Resultat (index)'!M19,'Resultat (index)'!M22))</f>
      </c>
      <c r="N25" s="30" t="e">
        <f>VLOOKUP(Inmatning!$B$5,Inmatning!$A$68:$B$357,2,0)</f>
        <v>#N/A</v>
      </c>
      <c r="O25" s="30">
        <f>Inmatning!$B$6</f>
        <v>0</v>
      </c>
    </row>
    <row r="26" spans="1:15" ht="45">
      <c r="A26" s="22" t="s">
        <v>11</v>
      </c>
      <c r="B26" s="23" t="s">
        <v>12</v>
      </c>
      <c r="C26" s="22" t="s">
        <v>8</v>
      </c>
      <c r="D26" s="44">
        <f>IF(OR(Inmatning!D22="",Inmatning!D25="",Inmatning!D28=""),"",AVERAGE('Resultat (index)'!D17,'Resultat (index)'!D20,'Resultat (index)'!D23))</f>
      </c>
      <c r="E26" s="44">
        <f>IF(OR(Inmatning!E22="",Inmatning!E25="",Inmatning!E28=""),"",AVERAGE('Resultat (index)'!E17,'Resultat (index)'!E20,'Resultat (index)'!E23))</f>
      </c>
      <c r="F26" s="44">
        <f>IF(OR(Inmatning!F22="",Inmatning!F25="",Inmatning!F28=""),"",AVERAGE('Resultat (index)'!F17,'Resultat (index)'!F20,'Resultat (index)'!F23))</f>
      </c>
      <c r="G26" s="44">
        <f>IF(OR(Inmatning!G22="",Inmatning!G25="",Inmatning!G28=""),"",AVERAGE('Resultat (index)'!G17,'Resultat (index)'!G20,'Resultat (index)'!G23))</f>
      </c>
      <c r="H26" s="44">
        <f>IF(OR(Inmatning!H22="",Inmatning!H25="",Inmatning!H28=""),"",AVERAGE('Resultat (index)'!H17,'Resultat (index)'!H20,'Resultat (index)'!H23))</f>
      </c>
      <c r="I26" s="44">
        <f>IF(OR(Inmatning!I22="",Inmatning!I25="",Inmatning!I28=""),"",AVERAGE('Resultat (index)'!I17,'Resultat (index)'!I20,'Resultat (index)'!I23))</f>
      </c>
      <c r="J26" s="44">
        <f>IF(OR(Inmatning!J22="",Inmatning!J25="",Inmatning!J28=""),"",AVERAGE('Resultat (index)'!J17,'Resultat (index)'!J20,'Resultat (index)'!J23))</f>
      </c>
      <c r="K26" s="44">
        <f>IF(OR(Inmatning!K22="",Inmatning!K25="",Inmatning!K28=""),"",AVERAGE('Resultat (index)'!K17,'Resultat (index)'!K20,'Resultat (index)'!K23))</f>
      </c>
      <c r="L26" s="44">
        <f>IF(OR(Inmatning!L22="",Inmatning!L25="",Inmatning!L28=""),"",AVERAGE('Resultat (index)'!L17,'Resultat (index)'!L20,'Resultat (index)'!L23))</f>
      </c>
      <c r="M26" s="44">
        <f>IF(OR(Inmatning!M22="",Inmatning!M25="",Inmatning!M28=""),"",AVERAGE('Resultat (index)'!M17,'Resultat (index)'!M20,'Resultat (index)'!M23))</f>
      </c>
      <c r="N26" s="30" t="e">
        <f>VLOOKUP(Inmatning!$B$5,Inmatning!$A$68:$B$357,2,0)</f>
        <v>#N/A</v>
      </c>
      <c r="O26" s="30">
        <f>Inmatning!$B$6</f>
        <v>0</v>
      </c>
    </row>
    <row r="27" spans="1:27" ht="15">
      <c r="A27" s="24" t="s">
        <v>13</v>
      </c>
      <c r="B27" s="18" t="s">
        <v>27</v>
      </c>
      <c r="C27" s="24" t="s">
        <v>9</v>
      </c>
      <c r="D27" s="45">
        <f>IF(Inmatning!D29="","",(Inmatning!D29-1)*(100/(5-1)))</f>
      </c>
      <c r="E27" s="45">
        <f>IF(Inmatning!E29="","",(Inmatning!E29-1)*(100/(5-1)))</f>
      </c>
      <c r="F27" s="45">
        <f>IF(Inmatning!F29="","",(Inmatning!F29-1)*(100/(5-1)))</f>
      </c>
      <c r="G27" s="45">
        <f>IF(Inmatning!G29="","",(Inmatning!G29-1)*(100/(5-1)))</f>
      </c>
      <c r="H27" s="45">
        <f>IF(Inmatning!H29="","",(Inmatning!H29-1)*(100/(5-1)))</f>
      </c>
      <c r="I27" s="45">
        <f>IF(Inmatning!I29="","",(Inmatning!I29-1)*(100/(5-1)))</f>
      </c>
      <c r="J27" s="45">
        <f>IF(Inmatning!J29="","",(Inmatning!J29-1)*(100/(5-1)))</f>
      </c>
      <c r="K27" s="45">
        <f>IF(Inmatning!K29="","",(Inmatning!K29-1)*(100/(5-1)))</f>
      </c>
      <c r="L27" s="45">
        <f>IF(Inmatning!L29="","",(Inmatning!L29-1)*(100/(5-1)))</f>
      </c>
      <c r="M27" s="45">
        <f>IF(Inmatning!M29="","",(Inmatning!M29-1)*(100/(5-1)))</f>
      </c>
      <c r="N27" s="30" t="e">
        <f>VLOOKUP(Inmatning!$B$5,Inmatning!$A$68:$B$357,2,0)</f>
        <v>#N/A</v>
      </c>
      <c r="O27" s="30">
        <f>Inmatning!$B$6</f>
        <v>0</v>
      </c>
      <c r="R27" s="38" t="str">
        <f>CONCATENATE(R29,"K")</f>
        <v>K00252K</v>
      </c>
      <c r="S27" s="38" t="str">
        <f>CONCATENATE(S29,"K")</f>
        <v>K23206K</v>
      </c>
      <c r="T27" s="38" t="str">
        <f aca="true" t="shared" si="12" ref="T27:AA27">CONCATENATE(T29,"K")</f>
        <v>K21208K</v>
      </c>
      <c r="U27" s="38" t="str">
        <f t="shared" si="12"/>
        <v>K25208K</v>
      </c>
      <c r="V27" s="38" t="str">
        <f t="shared" si="12"/>
        <v>K30210K</v>
      </c>
      <c r="W27" s="38" t="str">
        <f t="shared" si="12"/>
        <v>K11212K</v>
      </c>
      <c r="X27" s="38" t="str">
        <f t="shared" si="12"/>
        <v>K15210K</v>
      </c>
      <c r="Y27" s="38" t="str">
        <f t="shared" si="12"/>
        <v>K17210K</v>
      </c>
      <c r="Z27" s="38" t="str">
        <f t="shared" si="12"/>
        <v>K07212K</v>
      </c>
      <c r="AA27" s="38" t="str">
        <f t="shared" si="12"/>
        <v>K09214K</v>
      </c>
    </row>
    <row r="28" spans="1:27" ht="15">
      <c r="A28" s="24" t="s">
        <v>13</v>
      </c>
      <c r="B28" s="18" t="s">
        <v>27</v>
      </c>
      <c r="C28" s="24" t="s">
        <v>10</v>
      </c>
      <c r="D28" s="45">
        <f>IF(Inmatning!D30="","",(Inmatning!D30-1)*(100/(5-1)))</f>
      </c>
      <c r="E28" s="45">
        <f>IF(Inmatning!E30="","",(Inmatning!E30-1)*(100/(5-1)))</f>
      </c>
      <c r="F28" s="45">
        <f>IF(Inmatning!F30="","",(Inmatning!F30-1)*(100/(5-1)))</f>
      </c>
      <c r="G28" s="45">
        <f>IF(Inmatning!G30="","",(Inmatning!G30-1)*(100/(5-1)))</f>
      </c>
      <c r="H28" s="45">
        <f>IF(Inmatning!H30="","",(Inmatning!H30-1)*(100/(5-1)))</f>
      </c>
      <c r="I28" s="45">
        <f>IF(Inmatning!I30="","",(Inmatning!I30-1)*(100/(5-1)))</f>
      </c>
      <c r="J28" s="45">
        <f>IF(Inmatning!J30="","",(Inmatning!J30-1)*(100/(5-1)))</f>
      </c>
      <c r="K28" s="45">
        <f>IF(Inmatning!K30="","",(Inmatning!K30-1)*(100/(5-1)))</f>
      </c>
      <c r="L28" s="45">
        <f>IF(Inmatning!L30="","",(Inmatning!L30-1)*(100/(5-1)))</f>
      </c>
      <c r="M28" s="45">
        <f>IF(Inmatning!M30="","",(Inmatning!M30-1)*(100/(5-1)))</f>
      </c>
      <c r="N28" s="30" t="e">
        <f>VLOOKUP(Inmatning!$B$5,Inmatning!$A$68:$B$357,2,0)</f>
        <v>#N/A</v>
      </c>
      <c r="O28" s="30">
        <f>Inmatning!$B$6</f>
        <v>0</v>
      </c>
      <c r="R28" s="38" t="str">
        <f>CONCATENATE(R29,"M")</f>
        <v>K00252M</v>
      </c>
      <c r="S28" s="38" t="str">
        <f>CONCATENATE(S29,"M")</f>
        <v>K23206M</v>
      </c>
      <c r="T28" s="38" t="str">
        <f aca="true" t="shared" si="13" ref="T28:AA28">CONCATENATE(T29,"M")</f>
        <v>K21208M</v>
      </c>
      <c r="U28" s="38" t="str">
        <f t="shared" si="13"/>
        <v>K25208M</v>
      </c>
      <c r="V28" s="38" t="str">
        <f t="shared" si="13"/>
        <v>K30210M</v>
      </c>
      <c r="W28" s="38" t="str">
        <f t="shared" si="13"/>
        <v>K11212M</v>
      </c>
      <c r="X28" s="38" t="str">
        <f t="shared" si="13"/>
        <v>K15210M</v>
      </c>
      <c r="Y28" s="38" t="str">
        <f t="shared" si="13"/>
        <v>K17210M</v>
      </c>
      <c r="Z28" s="38" t="str">
        <f t="shared" si="13"/>
        <v>K07212M</v>
      </c>
      <c r="AA28" s="38" t="str">
        <f t="shared" si="13"/>
        <v>K09214M</v>
      </c>
    </row>
    <row r="29" spans="1:27" ht="15">
      <c r="A29" s="24" t="s">
        <v>13</v>
      </c>
      <c r="B29" s="18" t="s">
        <v>27</v>
      </c>
      <c r="C29" s="24" t="s">
        <v>8</v>
      </c>
      <c r="D29" s="45">
        <f>IF(Inmatning!D31="","",(Inmatning!D31-1)*(100/(5-1)))</f>
      </c>
      <c r="E29" s="45">
        <f>IF(Inmatning!E31="","",(Inmatning!E31-1)*(100/(5-1)))</f>
      </c>
      <c r="F29" s="45">
        <f>IF(Inmatning!F31="","",(Inmatning!F31-1)*(100/(5-1)))</f>
      </c>
      <c r="G29" s="45">
        <f>IF(Inmatning!G31="","",(Inmatning!G31-1)*(100/(5-1)))</f>
      </c>
      <c r="H29" s="45">
        <f>IF(Inmatning!H31="","",(Inmatning!H31-1)*(100/(5-1)))</f>
      </c>
      <c r="I29" s="45">
        <f>IF(Inmatning!I31="","",(Inmatning!I31-1)*(100/(5-1)))</f>
      </c>
      <c r="J29" s="45">
        <f>IF(Inmatning!J31="","",(Inmatning!J31-1)*(100/(5-1)))</f>
      </c>
      <c r="K29" s="45">
        <f>IF(Inmatning!K31="","",(Inmatning!K31-1)*(100/(5-1)))</f>
      </c>
      <c r="L29" s="45">
        <f>IF(Inmatning!L31="","",(Inmatning!L31-1)*(100/(5-1)))</f>
      </c>
      <c r="M29" s="45">
        <f>IF(Inmatning!M31="","",(Inmatning!M31-1)*(100/(5-1)))</f>
      </c>
      <c r="N29" s="30" t="e">
        <f>VLOOKUP(Inmatning!$B$5,Inmatning!$A$68:$B$357,2,0)</f>
        <v>#N/A</v>
      </c>
      <c r="O29" s="30">
        <f>Inmatning!$B$6</f>
        <v>0</v>
      </c>
      <c r="R29" s="38" t="s">
        <v>651</v>
      </c>
      <c r="S29" s="6" t="s">
        <v>661</v>
      </c>
      <c r="T29" s="6" t="s">
        <v>672</v>
      </c>
      <c r="U29" s="6" t="s">
        <v>683</v>
      </c>
      <c r="V29" s="6" t="s">
        <v>694</v>
      </c>
      <c r="W29" s="6" t="s">
        <v>705</v>
      </c>
      <c r="X29" s="6" t="s">
        <v>716</v>
      </c>
      <c r="Y29" s="6" t="s">
        <v>727</v>
      </c>
      <c r="Z29" s="6" t="s">
        <v>738</v>
      </c>
      <c r="AA29" s="6" t="s">
        <v>749</v>
      </c>
    </row>
    <row r="30" spans="1:27" ht="15">
      <c r="A30" s="24" t="s">
        <v>13</v>
      </c>
      <c r="B30" s="18" t="s">
        <v>28</v>
      </c>
      <c r="C30" s="24" t="s">
        <v>9</v>
      </c>
      <c r="D30" s="45">
        <f>IF(Inmatning!D32="","",(Inmatning!D32-1)*(100/(5-1)))</f>
      </c>
      <c r="E30" s="45">
        <f>IF(Inmatning!E32="","",(Inmatning!E32-1)*(100/(5-1)))</f>
      </c>
      <c r="F30" s="45">
        <f>IF(Inmatning!F32="","",(Inmatning!F32-1)*(100/(5-1)))</f>
      </c>
      <c r="G30" s="45">
        <f>IF(Inmatning!G32="","",(Inmatning!G32-1)*(100/(5-1)))</f>
      </c>
      <c r="H30" s="45">
        <f>IF(Inmatning!H32="","",(Inmatning!H32-1)*(100/(5-1)))</f>
      </c>
      <c r="I30" s="45">
        <f>IF(Inmatning!I32="","",(Inmatning!I32-1)*(100/(5-1)))</f>
      </c>
      <c r="J30" s="45">
        <f>IF(Inmatning!J32="","",(Inmatning!J32-1)*(100/(5-1)))</f>
      </c>
      <c r="K30" s="45">
        <f>IF(Inmatning!K32="","",(Inmatning!K32-1)*(100/(5-1)))</f>
      </c>
      <c r="L30" s="45">
        <f>IF(Inmatning!L32="","",(Inmatning!L32-1)*(100/(5-1)))</f>
      </c>
      <c r="M30" s="45">
        <f>IF(Inmatning!M32="","",(Inmatning!M32-1)*(100/(5-1)))</f>
      </c>
      <c r="N30" s="30" t="e">
        <f>VLOOKUP(Inmatning!$B$5,Inmatning!$A$68:$B$357,2,0)</f>
        <v>#N/A</v>
      </c>
      <c r="O30" s="30">
        <f>Inmatning!$B$6</f>
        <v>0</v>
      </c>
      <c r="R30" s="38" t="str">
        <f>CONCATENATE(R32,"K")</f>
        <v>K00253K</v>
      </c>
      <c r="S30" s="38" t="str">
        <f>CONCATENATE(S32,"K")</f>
        <v>K23207K</v>
      </c>
      <c r="T30" s="38" t="str">
        <f aca="true" t="shared" si="14" ref="T30:AA30">CONCATENATE(T32,"K")</f>
        <v>K21209K</v>
      </c>
      <c r="U30" s="38" t="str">
        <f t="shared" si="14"/>
        <v>K25209K</v>
      </c>
      <c r="V30" s="38" t="str">
        <f t="shared" si="14"/>
        <v>K30211K</v>
      </c>
      <c r="W30" s="38" t="str">
        <f t="shared" si="14"/>
        <v>K11213K</v>
      </c>
      <c r="X30" s="38" t="str">
        <f t="shared" si="14"/>
        <v>K15211K</v>
      </c>
      <c r="Y30" s="38" t="str">
        <f t="shared" si="14"/>
        <v>K17211K</v>
      </c>
      <c r="Z30" s="38" t="str">
        <f t="shared" si="14"/>
        <v>K07213K</v>
      </c>
      <c r="AA30" s="38" t="str">
        <f t="shared" si="14"/>
        <v>K09215K</v>
      </c>
    </row>
    <row r="31" spans="1:27" ht="15">
      <c r="A31" s="24" t="s">
        <v>13</v>
      </c>
      <c r="B31" s="18" t="s">
        <v>28</v>
      </c>
      <c r="C31" s="24" t="s">
        <v>10</v>
      </c>
      <c r="D31" s="45">
        <f>IF(Inmatning!D33="","",(Inmatning!D33-1)*(100/(5-1)))</f>
      </c>
      <c r="E31" s="45">
        <f>IF(Inmatning!E33="","",(Inmatning!E33-1)*(100/(5-1)))</f>
      </c>
      <c r="F31" s="45">
        <f>IF(Inmatning!F33="","",(Inmatning!F33-1)*(100/(5-1)))</f>
      </c>
      <c r="G31" s="45">
        <f>IF(Inmatning!G33="","",(Inmatning!G33-1)*(100/(5-1)))</f>
      </c>
      <c r="H31" s="45">
        <f>IF(Inmatning!H33="","",(Inmatning!H33-1)*(100/(5-1)))</f>
      </c>
      <c r="I31" s="45">
        <f>IF(Inmatning!I33="","",(Inmatning!I33-1)*(100/(5-1)))</f>
      </c>
      <c r="J31" s="45">
        <f>IF(Inmatning!J33="","",(Inmatning!J33-1)*(100/(5-1)))</f>
      </c>
      <c r="K31" s="45">
        <f>IF(Inmatning!K33="","",(Inmatning!K33-1)*(100/(5-1)))</f>
      </c>
      <c r="L31" s="45">
        <f>IF(Inmatning!L33="","",(Inmatning!L33-1)*(100/(5-1)))</f>
      </c>
      <c r="M31" s="45">
        <f>IF(Inmatning!M33="","",(Inmatning!M33-1)*(100/(5-1)))</f>
      </c>
      <c r="N31" s="30" t="e">
        <f>VLOOKUP(Inmatning!$B$5,Inmatning!$A$68:$B$357,2,0)</f>
        <v>#N/A</v>
      </c>
      <c r="O31" s="30">
        <f>Inmatning!$B$6</f>
        <v>0</v>
      </c>
      <c r="R31" s="38" t="str">
        <f>CONCATENATE(R32,"M")</f>
        <v>K00253M</v>
      </c>
      <c r="S31" s="38" t="str">
        <f>CONCATENATE(S32,"M")</f>
        <v>K23207M</v>
      </c>
      <c r="T31" s="38" t="str">
        <f aca="true" t="shared" si="15" ref="T31:AA31">CONCATENATE(T32,"M")</f>
        <v>K21209M</v>
      </c>
      <c r="U31" s="38" t="str">
        <f t="shared" si="15"/>
        <v>K25209M</v>
      </c>
      <c r="V31" s="38" t="str">
        <f t="shared" si="15"/>
        <v>K30211M</v>
      </c>
      <c r="W31" s="38" t="str">
        <f t="shared" si="15"/>
        <v>K11213M</v>
      </c>
      <c r="X31" s="38" t="str">
        <f t="shared" si="15"/>
        <v>K15211M</v>
      </c>
      <c r="Y31" s="38" t="str">
        <f t="shared" si="15"/>
        <v>K17211M</v>
      </c>
      <c r="Z31" s="38" t="str">
        <f t="shared" si="15"/>
        <v>K07213M</v>
      </c>
      <c r="AA31" s="38" t="str">
        <f t="shared" si="15"/>
        <v>K09215M</v>
      </c>
    </row>
    <row r="32" spans="1:27" ht="15">
      <c r="A32" s="24" t="s">
        <v>13</v>
      </c>
      <c r="B32" s="18" t="s">
        <v>28</v>
      </c>
      <c r="C32" s="24" t="s">
        <v>8</v>
      </c>
      <c r="D32" s="45">
        <f>IF(Inmatning!D34="","",(Inmatning!D34-1)*(100/(5-1)))</f>
      </c>
      <c r="E32" s="45">
        <f>IF(Inmatning!E34="","",(Inmatning!E34-1)*(100/(5-1)))</f>
      </c>
      <c r="F32" s="45">
        <f>IF(Inmatning!F34="","",(Inmatning!F34-1)*(100/(5-1)))</f>
      </c>
      <c r="G32" s="45">
        <f>IF(Inmatning!G34="","",(Inmatning!G34-1)*(100/(5-1)))</f>
      </c>
      <c r="H32" s="45">
        <f>IF(Inmatning!H34="","",(Inmatning!H34-1)*(100/(5-1)))</f>
      </c>
      <c r="I32" s="45">
        <f>IF(Inmatning!I34="","",(Inmatning!I34-1)*(100/(5-1)))</f>
      </c>
      <c r="J32" s="45">
        <f>IF(Inmatning!J34="","",(Inmatning!J34-1)*(100/(5-1)))</f>
      </c>
      <c r="K32" s="45">
        <f>IF(Inmatning!K34="","",(Inmatning!K34-1)*(100/(5-1)))</f>
      </c>
      <c r="L32" s="45">
        <f>IF(Inmatning!L34="","",(Inmatning!L34-1)*(100/(5-1)))</f>
      </c>
      <c r="M32" s="45">
        <f>IF(Inmatning!M34="","",(Inmatning!M34-1)*(100/(5-1)))</f>
      </c>
      <c r="N32" s="30" t="e">
        <f>VLOOKUP(Inmatning!$B$5,Inmatning!$A$68:$B$357,2,0)</f>
        <v>#N/A</v>
      </c>
      <c r="O32" s="30">
        <f>Inmatning!$B$6</f>
        <v>0</v>
      </c>
      <c r="R32" s="38" t="s">
        <v>652</v>
      </c>
      <c r="S32" s="6" t="s">
        <v>662</v>
      </c>
      <c r="T32" s="6" t="s">
        <v>673</v>
      </c>
      <c r="U32" s="6" t="s">
        <v>684</v>
      </c>
      <c r="V32" s="6" t="s">
        <v>695</v>
      </c>
      <c r="W32" s="6" t="s">
        <v>706</v>
      </c>
      <c r="X32" s="6" t="s">
        <v>717</v>
      </c>
      <c r="Y32" s="6" t="s">
        <v>728</v>
      </c>
      <c r="Z32" s="6" t="s">
        <v>739</v>
      </c>
      <c r="AA32" s="6" t="s">
        <v>750</v>
      </c>
    </row>
    <row r="33" spans="1:27" ht="15">
      <c r="A33" s="24" t="s">
        <v>13</v>
      </c>
      <c r="B33" s="18" t="s">
        <v>29</v>
      </c>
      <c r="C33" s="24" t="s">
        <v>9</v>
      </c>
      <c r="D33" s="45">
        <f>IF(Inmatning!D35="","",(Inmatning!D35-1)*(100/(5-1)))</f>
      </c>
      <c r="E33" s="45">
        <f>IF(Inmatning!E35="","",(Inmatning!E35-1)*(100/(5-1)))</f>
      </c>
      <c r="F33" s="45">
        <f>IF(Inmatning!F35="","",(Inmatning!F35-1)*(100/(5-1)))</f>
      </c>
      <c r="G33" s="45">
        <f>IF(Inmatning!G35="","",(Inmatning!G35-1)*(100/(5-1)))</f>
      </c>
      <c r="H33" s="45">
        <f>IF(Inmatning!H35="","",(Inmatning!H35-1)*(100/(5-1)))</f>
      </c>
      <c r="I33" s="45">
        <f>IF(Inmatning!I35="","",(Inmatning!I35-1)*(100/(5-1)))</f>
      </c>
      <c r="J33" s="45">
        <f>IF(Inmatning!J35="","",(Inmatning!J35-1)*(100/(5-1)))</f>
      </c>
      <c r="K33" s="45">
        <f>IF(Inmatning!K35="","",(Inmatning!K35-1)*(100/(5-1)))</f>
      </c>
      <c r="L33" s="45">
        <f>IF(Inmatning!L35="","",(Inmatning!L35-1)*(100/(5-1)))</f>
      </c>
      <c r="M33" s="45">
        <f>IF(Inmatning!M35="","",(Inmatning!M35-1)*(100/(5-1)))</f>
      </c>
      <c r="N33" s="30" t="e">
        <f>VLOOKUP(Inmatning!$B$5,Inmatning!$A$68:$B$357,2,0)</f>
        <v>#N/A</v>
      </c>
      <c r="O33" s="30">
        <f>Inmatning!$B$6</f>
        <v>0</v>
      </c>
      <c r="R33" s="38" t="str">
        <f>CONCATENATE(R35,"K")</f>
        <v>K00254K</v>
      </c>
      <c r="S33" s="38" t="str">
        <f>CONCATENATE(S35,"K")</f>
        <v>K23208K</v>
      </c>
      <c r="T33" s="38" t="str">
        <f aca="true" t="shared" si="16" ref="T33:AA33">CONCATENATE(T35,"K")</f>
        <v>K21210K</v>
      </c>
      <c r="U33" s="38" t="str">
        <f t="shared" si="16"/>
        <v>K25210K</v>
      </c>
      <c r="V33" s="38" t="str">
        <f t="shared" si="16"/>
        <v>K30212K</v>
      </c>
      <c r="W33" s="38" t="str">
        <f t="shared" si="16"/>
        <v>K11214K</v>
      </c>
      <c r="X33" s="38" t="str">
        <f t="shared" si="16"/>
        <v>K15212K</v>
      </c>
      <c r="Y33" s="38" t="str">
        <f t="shared" si="16"/>
        <v>K17212K</v>
      </c>
      <c r="Z33" s="38" t="str">
        <f t="shared" si="16"/>
        <v>K07214K</v>
      </c>
      <c r="AA33" s="38" t="str">
        <f t="shared" si="16"/>
        <v>K09216K</v>
      </c>
    </row>
    <row r="34" spans="1:27" ht="15">
      <c r="A34" s="24" t="s">
        <v>13</v>
      </c>
      <c r="B34" s="18" t="s">
        <v>29</v>
      </c>
      <c r="C34" s="24" t="s">
        <v>10</v>
      </c>
      <c r="D34" s="45">
        <f>IF(Inmatning!D36="","",(Inmatning!D36-1)*(100/(5-1)))</f>
      </c>
      <c r="E34" s="45">
        <f>IF(Inmatning!E36="","",(Inmatning!E36-1)*(100/(5-1)))</f>
      </c>
      <c r="F34" s="45">
        <f>IF(Inmatning!F36="","",(Inmatning!F36-1)*(100/(5-1)))</f>
      </c>
      <c r="G34" s="45">
        <f>IF(Inmatning!G36="","",(Inmatning!G36-1)*(100/(5-1)))</f>
      </c>
      <c r="H34" s="45">
        <f>IF(Inmatning!H36="","",(Inmatning!H36-1)*(100/(5-1)))</f>
      </c>
      <c r="I34" s="45">
        <f>IF(Inmatning!I36="","",(Inmatning!I36-1)*(100/(5-1)))</f>
      </c>
      <c r="J34" s="45">
        <f>IF(Inmatning!J36="","",(Inmatning!J36-1)*(100/(5-1)))</f>
      </c>
      <c r="K34" s="45">
        <f>IF(Inmatning!K36="","",(Inmatning!K36-1)*(100/(5-1)))</f>
      </c>
      <c r="L34" s="45">
        <f>IF(Inmatning!L36="","",(Inmatning!L36-1)*(100/(5-1)))</f>
      </c>
      <c r="M34" s="45">
        <f>IF(Inmatning!M36="","",(Inmatning!M36-1)*(100/(5-1)))</f>
      </c>
      <c r="N34" s="30" t="e">
        <f>VLOOKUP(Inmatning!$B$5,Inmatning!$A$68:$B$357,2,0)</f>
        <v>#N/A</v>
      </c>
      <c r="O34" s="30">
        <f>Inmatning!$B$6</f>
        <v>0</v>
      </c>
      <c r="R34" s="38" t="str">
        <f>CONCATENATE(R35,"M")</f>
        <v>K00254M</v>
      </c>
      <c r="S34" s="38" t="str">
        <f>CONCATENATE(S35,"M")</f>
        <v>K23208M</v>
      </c>
      <c r="T34" s="38" t="str">
        <f aca="true" t="shared" si="17" ref="T34:AA34">CONCATENATE(T35,"M")</f>
        <v>K21210M</v>
      </c>
      <c r="U34" s="38" t="str">
        <f t="shared" si="17"/>
        <v>K25210M</v>
      </c>
      <c r="V34" s="38" t="str">
        <f t="shared" si="17"/>
        <v>K30212M</v>
      </c>
      <c r="W34" s="38" t="str">
        <f t="shared" si="17"/>
        <v>K11214M</v>
      </c>
      <c r="X34" s="38" t="str">
        <f t="shared" si="17"/>
        <v>K15212M</v>
      </c>
      <c r="Y34" s="38" t="str">
        <f t="shared" si="17"/>
        <v>K17212M</v>
      </c>
      <c r="Z34" s="38" t="str">
        <f t="shared" si="17"/>
        <v>K07214M</v>
      </c>
      <c r="AA34" s="38" t="str">
        <f t="shared" si="17"/>
        <v>K09216M</v>
      </c>
    </row>
    <row r="35" spans="1:27" ht="15">
      <c r="A35" s="24" t="s">
        <v>13</v>
      </c>
      <c r="B35" s="18" t="s">
        <v>29</v>
      </c>
      <c r="C35" s="24" t="s">
        <v>8</v>
      </c>
      <c r="D35" s="45">
        <f>IF(Inmatning!D37="","",(Inmatning!D37-1)*(100/(5-1)))</f>
      </c>
      <c r="E35" s="45">
        <f>IF(Inmatning!E37="","",(Inmatning!E37-1)*(100/(5-1)))</f>
      </c>
      <c r="F35" s="45">
        <f>IF(Inmatning!F37="","",(Inmatning!F37-1)*(100/(5-1)))</f>
      </c>
      <c r="G35" s="45">
        <f>IF(Inmatning!G37="","",(Inmatning!G37-1)*(100/(5-1)))</f>
      </c>
      <c r="H35" s="45">
        <f>IF(Inmatning!H37="","",(Inmatning!H37-1)*(100/(5-1)))</f>
      </c>
      <c r="I35" s="45">
        <f>IF(Inmatning!I37="","",(Inmatning!I37-1)*(100/(5-1)))</f>
      </c>
      <c r="J35" s="45">
        <f>IF(Inmatning!J37="","",(Inmatning!J37-1)*(100/(5-1)))</f>
      </c>
      <c r="K35" s="45">
        <f>IF(Inmatning!K37="","",(Inmatning!K37-1)*(100/(5-1)))</f>
      </c>
      <c r="L35" s="45">
        <f>IF(Inmatning!L37="","",(Inmatning!L37-1)*(100/(5-1)))</f>
      </c>
      <c r="M35" s="45">
        <f>IF(Inmatning!M37="","",(Inmatning!M37-1)*(100/(5-1)))</f>
      </c>
      <c r="N35" s="30" t="e">
        <f>VLOOKUP(Inmatning!$B$5,Inmatning!$A$68:$B$357,2,0)</f>
        <v>#N/A</v>
      </c>
      <c r="O35" s="30">
        <f>Inmatning!$B$6</f>
        <v>0</v>
      </c>
      <c r="R35" s="38" t="s">
        <v>644</v>
      </c>
      <c r="S35" s="6" t="s">
        <v>663</v>
      </c>
      <c r="T35" s="6" t="s">
        <v>674</v>
      </c>
      <c r="U35" s="6" t="s">
        <v>685</v>
      </c>
      <c r="V35" s="6" t="s">
        <v>696</v>
      </c>
      <c r="W35" s="6" t="s">
        <v>707</v>
      </c>
      <c r="X35" s="6" t="s">
        <v>718</v>
      </c>
      <c r="Y35" s="6" t="s">
        <v>729</v>
      </c>
      <c r="Z35" s="6" t="s">
        <v>740</v>
      </c>
      <c r="AA35" s="6" t="s">
        <v>751</v>
      </c>
    </row>
    <row r="36" spans="1:15" ht="30">
      <c r="A36" s="24" t="s">
        <v>13</v>
      </c>
      <c r="B36" s="25" t="s">
        <v>14</v>
      </c>
      <c r="C36" s="24" t="s">
        <v>9</v>
      </c>
      <c r="D36" s="46">
        <f>IF(OR(Inmatning!D29="",Inmatning!D32="",Inmatning!D35=""),"",AVERAGE('Resultat (index)'!D27,'Resultat (index)'!D30,'Resultat (index)'!D33))</f>
      </c>
      <c r="E36" s="46">
        <f>IF(OR(Inmatning!E29="",Inmatning!E32="",Inmatning!E35=""),"",AVERAGE('Resultat (index)'!E27,'Resultat (index)'!E30,'Resultat (index)'!E33))</f>
      </c>
      <c r="F36" s="46">
        <f>IF(OR(Inmatning!F29="",Inmatning!F32="",Inmatning!F35=""),"",AVERAGE('Resultat (index)'!F27,'Resultat (index)'!F30,'Resultat (index)'!F33))</f>
      </c>
      <c r="G36" s="46">
        <f>IF(OR(Inmatning!G29="",Inmatning!G32="",Inmatning!G35=""),"",AVERAGE('Resultat (index)'!G27,'Resultat (index)'!G30,'Resultat (index)'!G33))</f>
      </c>
      <c r="H36" s="46">
        <f>IF(OR(Inmatning!H29="",Inmatning!H32="",Inmatning!H35=""),"",AVERAGE('Resultat (index)'!H27,'Resultat (index)'!H30,'Resultat (index)'!H33))</f>
      </c>
      <c r="I36" s="46">
        <f>IF(OR(Inmatning!I29="",Inmatning!I32="",Inmatning!I35=""),"",AVERAGE('Resultat (index)'!I27,'Resultat (index)'!I30,'Resultat (index)'!I33))</f>
      </c>
      <c r="J36" s="46">
        <f>IF(OR(Inmatning!J29="",Inmatning!J32="",Inmatning!J35=""),"",AVERAGE('Resultat (index)'!J27,'Resultat (index)'!J30,'Resultat (index)'!J33))</f>
      </c>
      <c r="K36" s="46">
        <f>IF(OR(Inmatning!K29="",Inmatning!K32="",Inmatning!K35=""),"",AVERAGE('Resultat (index)'!K27,'Resultat (index)'!K30,'Resultat (index)'!K33))</f>
      </c>
      <c r="L36" s="46">
        <f>IF(OR(Inmatning!L29="",Inmatning!L32="",Inmatning!L35=""),"",AVERAGE('Resultat (index)'!L27,'Resultat (index)'!L30,'Resultat (index)'!L33))</f>
      </c>
      <c r="M36" s="46">
        <f>IF(OR(Inmatning!M29="",Inmatning!M32="",Inmatning!M35=""),"",AVERAGE('Resultat (index)'!M27,'Resultat (index)'!M30,'Resultat (index)'!M33))</f>
      </c>
      <c r="N36" s="30" t="e">
        <f>VLOOKUP(Inmatning!$B$5,Inmatning!$A$68:$B$357,2,0)</f>
        <v>#N/A</v>
      </c>
      <c r="O36" s="30">
        <f>Inmatning!$B$6</f>
        <v>0</v>
      </c>
    </row>
    <row r="37" spans="1:15" ht="30">
      <c r="A37" s="24" t="s">
        <v>13</v>
      </c>
      <c r="B37" s="25" t="s">
        <v>14</v>
      </c>
      <c r="C37" s="24" t="s">
        <v>10</v>
      </c>
      <c r="D37" s="46">
        <f>IF(OR(Inmatning!D30="",Inmatning!D33="",Inmatning!D36=""),"",AVERAGE('Resultat (index)'!D28,'Resultat (index)'!D31,'Resultat (index)'!D34))</f>
      </c>
      <c r="E37" s="46">
        <f>IF(OR(Inmatning!E30="",Inmatning!E33="",Inmatning!E36=""),"",AVERAGE('Resultat (index)'!E28,'Resultat (index)'!E31,'Resultat (index)'!E34))</f>
      </c>
      <c r="F37" s="46">
        <f>IF(OR(Inmatning!F30="",Inmatning!F33="",Inmatning!F36=""),"",AVERAGE('Resultat (index)'!F28,'Resultat (index)'!F31,'Resultat (index)'!F34))</f>
      </c>
      <c r="G37" s="46">
        <f>IF(OR(Inmatning!G30="",Inmatning!G33="",Inmatning!G36=""),"",AVERAGE('Resultat (index)'!G28,'Resultat (index)'!G31,'Resultat (index)'!G34))</f>
      </c>
      <c r="H37" s="46">
        <f>IF(OR(Inmatning!H30="",Inmatning!H33="",Inmatning!H36=""),"",AVERAGE('Resultat (index)'!H28,'Resultat (index)'!H31,'Resultat (index)'!H34))</f>
      </c>
      <c r="I37" s="46">
        <f>IF(OR(Inmatning!I30="",Inmatning!I33="",Inmatning!I36=""),"",AVERAGE('Resultat (index)'!I28,'Resultat (index)'!I31,'Resultat (index)'!I34))</f>
      </c>
      <c r="J37" s="46">
        <f>IF(OR(Inmatning!J30="",Inmatning!J33="",Inmatning!J36=""),"",AVERAGE('Resultat (index)'!J28,'Resultat (index)'!J31,'Resultat (index)'!J34))</f>
      </c>
      <c r="K37" s="46">
        <f>IF(OR(Inmatning!K30="",Inmatning!K33="",Inmatning!K36=""),"",AVERAGE('Resultat (index)'!K28,'Resultat (index)'!K31,'Resultat (index)'!K34))</f>
      </c>
      <c r="L37" s="46">
        <f>IF(OR(Inmatning!L30="",Inmatning!L33="",Inmatning!L36=""),"",AVERAGE('Resultat (index)'!L28,'Resultat (index)'!L31,'Resultat (index)'!L34))</f>
      </c>
      <c r="M37" s="46">
        <f>IF(OR(Inmatning!M30="",Inmatning!M33="",Inmatning!M36=""),"",AVERAGE('Resultat (index)'!M28,'Resultat (index)'!M31,'Resultat (index)'!M34))</f>
      </c>
      <c r="N37" s="30" t="e">
        <f>VLOOKUP(Inmatning!$B$5,Inmatning!$A$68:$B$357,2,0)</f>
        <v>#N/A</v>
      </c>
      <c r="O37" s="30">
        <f>Inmatning!$B$6</f>
        <v>0</v>
      </c>
    </row>
    <row r="38" spans="1:15" ht="30">
      <c r="A38" s="24" t="s">
        <v>13</v>
      </c>
      <c r="B38" s="25" t="s">
        <v>14</v>
      </c>
      <c r="C38" s="24" t="s">
        <v>8</v>
      </c>
      <c r="D38" s="46">
        <f>IF(OR(Inmatning!D31="",Inmatning!D34="",Inmatning!D37=""),"",AVERAGE('Resultat (index)'!D29,'Resultat (index)'!D32,'Resultat (index)'!D35))</f>
      </c>
      <c r="E38" s="46">
        <f>IF(OR(Inmatning!E31="",Inmatning!E34="",Inmatning!E37=""),"",AVERAGE('Resultat (index)'!E29,'Resultat (index)'!E32,'Resultat (index)'!E35))</f>
      </c>
      <c r="F38" s="46">
        <f>IF(OR(Inmatning!F31="",Inmatning!F34="",Inmatning!F37=""),"",AVERAGE('Resultat (index)'!F29,'Resultat (index)'!F32,'Resultat (index)'!F35))</f>
      </c>
      <c r="G38" s="46">
        <f>IF(OR(Inmatning!G31="",Inmatning!G34="",Inmatning!G37=""),"",AVERAGE('Resultat (index)'!G29,'Resultat (index)'!G32,'Resultat (index)'!G35))</f>
      </c>
      <c r="H38" s="46">
        <f>IF(OR(Inmatning!H31="",Inmatning!H34="",Inmatning!H37=""),"",AVERAGE('Resultat (index)'!H29,'Resultat (index)'!H32,'Resultat (index)'!H35))</f>
      </c>
      <c r="I38" s="46">
        <f>IF(OR(Inmatning!I31="",Inmatning!I34="",Inmatning!I37=""),"",AVERAGE('Resultat (index)'!I29,'Resultat (index)'!I32,'Resultat (index)'!I35))</f>
      </c>
      <c r="J38" s="46">
        <f>IF(OR(Inmatning!J31="",Inmatning!J34="",Inmatning!J37=""),"",AVERAGE('Resultat (index)'!J29,'Resultat (index)'!J32,'Resultat (index)'!J35))</f>
      </c>
      <c r="K38" s="46">
        <f>IF(OR(Inmatning!K31="",Inmatning!K34="",Inmatning!K37=""),"",AVERAGE('Resultat (index)'!K29,'Resultat (index)'!K32,'Resultat (index)'!K35))</f>
      </c>
      <c r="L38" s="46">
        <f>IF(OR(Inmatning!L31="",Inmatning!L34="",Inmatning!L37=""),"",AVERAGE('Resultat (index)'!L29,'Resultat (index)'!L32,'Resultat (index)'!L35))</f>
      </c>
      <c r="M38" s="46">
        <f>IF(OR(Inmatning!M31="",Inmatning!M34="",Inmatning!M37=""),"",AVERAGE('Resultat (index)'!M29,'Resultat (index)'!M32,'Resultat (index)'!M35))</f>
      </c>
      <c r="N38" s="30" t="e">
        <f>VLOOKUP(Inmatning!$B$5,Inmatning!$A$68:$B$357,2,0)</f>
        <v>#N/A</v>
      </c>
      <c r="O38" s="30">
        <f>Inmatning!$B$6</f>
        <v>0</v>
      </c>
    </row>
    <row r="39" spans="1:15" ht="45">
      <c r="A39" s="26" t="s">
        <v>30</v>
      </c>
      <c r="B39" s="27" t="s">
        <v>31</v>
      </c>
      <c r="C39" s="26" t="s">
        <v>9</v>
      </c>
      <c r="D39" s="47">
        <f>IF(OR(D12="",D24="",D36=""),"",AVERAGE(D12,D24,D36))</f>
      </c>
      <c r="E39" s="47">
        <f aca="true" t="shared" si="18" ref="E39:K39">IF(OR(E12="",E24="",E36=""),"",AVERAGE(E12,E24,E36))</f>
      </c>
      <c r="F39" s="47">
        <f t="shared" si="18"/>
      </c>
      <c r="G39" s="47">
        <f t="shared" si="18"/>
      </c>
      <c r="H39" s="47">
        <f t="shared" si="18"/>
      </c>
      <c r="I39" s="47">
        <f t="shared" si="18"/>
      </c>
      <c r="J39" s="47">
        <f t="shared" si="18"/>
      </c>
      <c r="K39" s="47">
        <f t="shared" si="18"/>
      </c>
      <c r="L39" s="47">
        <f aca="true" t="shared" si="19" ref="L39:M41">IF(OR(L12="",L24="",L36=""),"",AVERAGE(L12,L24,L36))</f>
      </c>
      <c r="M39" s="47">
        <f t="shared" si="19"/>
      </c>
      <c r="N39" s="30" t="e">
        <f>VLOOKUP(Inmatning!$B$5,Inmatning!$A$68:$B$357,2,0)</f>
        <v>#N/A</v>
      </c>
      <c r="O39" s="30">
        <f>Inmatning!$B$6</f>
        <v>0</v>
      </c>
    </row>
    <row r="40" spans="1:15" ht="45">
      <c r="A40" s="26" t="s">
        <v>30</v>
      </c>
      <c r="B40" s="27" t="s">
        <v>31</v>
      </c>
      <c r="C40" s="26" t="s">
        <v>10</v>
      </c>
      <c r="D40" s="47">
        <f>IF(OR(D13="",D25="",D37=""),"",AVERAGE(D13,D25,D37))</f>
      </c>
      <c r="E40" s="47">
        <f aca="true" t="shared" si="20" ref="E40:K40">IF(OR(E13="",E25="",E37=""),"",AVERAGE(E13,E25,E37))</f>
      </c>
      <c r="F40" s="47">
        <f t="shared" si="20"/>
      </c>
      <c r="G40" s="47">
        <f t="shared" si="20"/>
      </c>
      <c r="H40" s="47">
        <f t="shared" si="20"/>
      </c>
      <c r="I40" s="47">
        <f t="shared" si="20"/>
      </c>
      <c r="J40" s="47">
        <f t="shared" si="20"/>
      </c>
      <c r="K40" s="47">
        <f t="shared" si="20"/>
      </c>
      <c r="L40" s="47">
        <f t="shared" si="19"/>
      </c>
      <c r="M40" s="47">
        <f t="shared" si="19"/>
      </c>
      <c r="N40" s="30" t="e">
        <f>VLOOKUP(Inmatning!$B$5,Inmatning!$A$68:$B$357,2,0)</f>
        <v>#N/A</v>
      </c>
      <c r="O40" s="30">
        <f>Inmatning!$B$6</f>
        <v>0</v>
      </c>
    </row>
    <row r="41" spans="1:15" ht="45">
      <c r="A41" s="26" t="s">
        <v>30</v>
      </c>
      <c r="B41" s="27" t="s">
        <v>31</v>
      </c>
      <c r="C41" s="26" t="s">
        <v>8</v>
      </c>
      <c r="D41" s="47">
        <f>IF(OR(D14="",D26="",D38=""),"",AVERAGE(D14,D26,D38))</f>
      </c>
      <c r="E41" s="47">
        <f aca="true" t="shared" si="21" ref="E41:K41">IF(OR(E14="",E26="",E38=""),"",AVERAGE(E14,E26,E38))</f>
      </c>
      <c r="F41" s="47">
        <f t="shared" si="21"/>
      </c>
      <c r="G41" s="47">
        <f t="shared" si="21"/>
      </c>
      <c r="H41" s="47">
        <f t="shared" si="21"/>
      </c>
      <c r="I41" s="47">
        <f t="shared" si="21"/>
      </c>
      <c r="J41" s="47">
        <f t="shared" si="21"/>
      </c>
      <c r="K41" s="47">
        <f t="shared" si="21"/>
      </c>
      <c r="L41" s="47">
        <f t="shared" si="19"/>
      </c>
      <c r="M41" s="47">
        <f t="shared" si="19"/>
      </c>
      <c r="N41" s="30" t="e">
        <f>VLOOKUP(Inmatning!$B$5,Inmatning!$A$68:$B$357,2,0)</f>
        <v>#N/A</v>
      </c>
      <c r="O41" s="30">
        <f>Inmatning!$B$6</f>
        <v>0</v>
      </c>
    </row>
    <row r="42" spans="1:27" ht="15">
      <c r="A42" s="52" t="s">
        <v>633</v>
      </c>
      <c r="B42" s="53"/>
      <c r="C42" s="54"/>
      <c r="D42" s="48">
        <f>IF(Inmatning!D38=0,"",Inmatning!D38)</f>
      </c>
      <c r="E42" s="48">
        <f>IF(Inmatning!E38=0,"",Inmatning!E38)</f>
      </c>
      <c r="F42" s="48">
        <f>IF(Inmatning!F38=0,"",Inmatning!F38)</f>
      </c>
      <c r="G42" s="48">
        <f>IF(Inmatning!G38=0,"",Inmatning!G38)</f>
      </c>
      <c r="H42" s="48">
        <f>IF(Inmatning!H38=0,"",Inmatning!H38)</f>
      </c>
      <c r="I42" s="48">
        <f>IF(Inmatning!I38=0,"",Inmatning!I38)</f>
      </c>
      <c r="J42" s="48">
        <f>IF(Inmatning!J38=0,"",Inmatning!J38)</f>
      </c>
      <c r="K42" s="48">
        <f>IF(Inmatning!K38=0,"",Inmatning!K38)</f>
      </c>
      <c r="L42" s="48">
        <f>IF(Inmatning!L38=0,"",Inmatning!L38)</f>
      </c>
      <c r="M42" s="48">
        <f>IF(Inmatning!M38=0,"",Inmatning!M38)</f>
      </c>
      <c r="N42" s="30" t="e">
        <f>VLOOKUP(Inmatning!$B$5,Inmatning!$A$68:$B$357,2,0)</f>
        <v>#N/A</v>
      </c>
      <c r="O42" s="30">
        <f>Inmatning!$B$6</f>
        <v>0</v>
      </c>
      <c r="R42" s="38" t="s">
        <v>653</v>
      </c>
      <c r="S42" s="6" t="s">
        <v>665</v>
      </c>
      <c r="T42" s="6" t="s">
        <v>676</v>
      </c>
      <c r="U42" s="6" t="s">
        <v>687</v>
      </c>
      <c r="V42" s="6" t="s">
        <v>698</v>
      </c>
      <c r="W42" s="6" t="s">
        <v>709</v>
      </c>
      <c r="X42" s="6" t="s">
        <v>720</v>
      </c>
      <c r="Y42" s="6" t="s">
        <v>731</v>
      </c>
      <c r="Z42" s="6" t="s">
        <v>742</v>
      </c>
      <c r="AA42" s="6" t="s">
        <v>753</v>
      </c>
    </row>
    <row r="43" spans="1:27" ht="14.25">
      <c r="A43" s="52" t="s">
        <v>632</v>
      </c>
      <c r="B43" s="53"/>
      <c r="C43" s="54"/>
      <c r="D43" s="48">
        <f>IF(Inmatning!D39=0,"",Inmatning!D39)</f>
      </c>
      <c r="E43" s="48">
        <f>IF(Inmatning!E39=0,"",Inmatning!E39)</f>
      </c>
      <c r="F43" s="48">
        <f>IF(Inmatning!F39=0,"",Inmatning!F39)</f>
      </c>
      <c r="G43" s="48">
        <f>IF(Inmatning!G39=0,"",Inmatning!G39)</f>
      </c>
      <c r="H43" s="48">
        <f>IF(Inmatning!H39=0,"",Inmatning!H39)</f>
      </c>
      <c r="I43" s="48">
        <f>IF(Inmatning!I39=0,"",Inmatning!I39)</f>
      </c>
      <c r="J43" s="48">
        <f>IF(Inmatning!J39=0,"",Inmatning!J39)</f>
      </c>
      <c r="K43" s="48">
        <f>IF(Inmatning!K39=0,"",Inmatning!K39)</f>
      </c>
      <c r="L43" s="48">
        <f>IF(Inmatning!L39=0,"",Inmatning!L39)</f>
      </c>
      <c r="M43" s="48">
        <f>IF(Inmatning!M39=0,"",Inmatning!M39)</f>
      </c>
      <c r="N43" s="30" t="e">
        <f>VLOOKUP(Inmatning!$B$5,Inmatning!$A$68:$B$357,2,0)</f>
        <v>#N/A</v>
      </c>
      <c r="O43" s="30">
        <f>Inmatning!$B$6</f>
        <v>0</v>
      </c>
      <c r="R43" s="38" t="s">
        <v>654</v>
      </c>
      <c r="S43" s="6" t="s">
        <v>664</v>
      </c>
      <c r="T43" s="6" t="s">
        <v>675</v>
      </c>
      <c r="U43" s="6" t="s">
        <v>686</v>
      </c>
      <c r="V43" s="6" t="s">
        <v>697</v>
      </c>
      <c r="W43" s="6" t="s">
        <v>708</v>
      </c>
      <c r="X43" s="6" t="s">
        <v>719</v>
      </c>
      <c r="Y43" s="6" t="s">
        <v>730</v>
      </c>
      <c r="Z43" s="6" t="s">
        <v>741</v>
      </c>
      <c r="AA43" s="6" t="s">
        <v>752</v>
      </c>
    </row>
    <row r="44" spans="1:15" ht="14.25">
      <c r="A44" s="52" t="s">
        <v>630</v>
      </c>
      <c r="B44" s="53"/>
      <c r="C44" s="54"/>
      <c r="D44" s="40">
        <f>Inmatning!D40</f>
      </c>
      <c r="E44" s="40">
        <f>Inmatning!E40</f>
      </c>
      <c r="F44" s="40">
        <f>Inmatning!F40</f>
      </c>
      <c r="G44" s="40">
        <f>Inmatning!G40</f>
      </c>
      <c r="H44" s="40">
        <f>Inmatning!H40</f>
      </c>
      <c r="I44" s="40">
        <f>Inmatning!I40</f>
      </c>
      <c r="J44" s="40">
        <f>Inmatning!J40</f>
      </c>
      <c r="K44" s="40">
        <f>Inmatning!K40</f>
      </c>
      <c r="L44" s="40">
        <f>Inmatning!L40</f>
      </c>
      <c r="M44" s="40">
        <f>Inmatning!M40</f>
      </c>
      <c r="N44" s="30" t="e">
        <f>VLOOKUP(Inmatning!$B$5,Inmatning!$A$68:$B$357,2,0)</f>
        <v>#N/A</v>
      </c>
      <c r="O44" s="30">
        <f>Inmatning!$B$6</f>
        <v>0</v>
      </c>
    </row>
  </sheetData>
  <sheetProtection password="C604" sheet="1"/>
  <mergeCells count="4">
    <mergeCell ref="A1:M1"/>
    <mergeCell ref="A42:C42"/>
    <mergeCell ref="A43:C43"/>
    <mergeCell ref="A44:C44"/>
  </mergeCells>
  <dataValidations count="2">
    <dataValidation allowBlank="1" showInputMessage="1" showErrorMessage="1" errorTitle="Felaktigt värde!" error="Ange endast heltal" sqref="D42:M43"/>
    <dataValidation allowBlank="1" showInputMessage="1" showErrorMessage="1" errorTitle="Felaktigt värde!" error="Ange ett värde mellan 1,00 och 5,00" sqref="D44:M44"/>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Gjersvold</dc:creator>
  <cp:keywords/>
  <dc:description/>
  <cp:lastModifiedBy>Hedlund Jarl Sofia</cp:lastModifiedBy>
  <cp:lastPrinted>2011-09-27T09:07:15Z</cp:lastPrinted>
  <dcterms:created xsi:type="dcterms:W3CDTF">2011-09-26T12:59:32Z</dcterms:created>
  <dcterms:modified xsi:type="dcterms:W3CDTF">2024-04-10T13:16:50Z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