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0" tabRatio="942" activeTab="4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</sheets>
  <externalReferences>
    <externalReference r:id="rId8"/>
  </externalReferences>
  <definedNames>
    <definedName name="_xlfn.AGGREGATE" hidden="1">#NAME?</definedName>
    <definedName name="_xlfn.IFERROR" hidden="1">#NAME?</definedName>
    <definedName name="_xlfn.PERCENTILE.EXC" hidden="1">#NAME?</definedName>
    <definedName name="_xlfn.RANK.AVG" hidden="1">#NAME?</definedName>
    <definedName name="_xlfn.RANK.EQ" hidden="1">#NAME?</definedName>
    <definedName name="avrunda">#REF!</definedName>
    <definedName name="_xlnm.Print_Titles" localSheetId="0">'Tabell 1'!$1:$8</definedName>
    <definedName name="_xlnm.Print_Titles" localSheetId="1">'Tabell 2'!$1:$8</definedName>
    <definedName name="_xlnm.Print_Titles" localSheetId="2">'Tabell 3'!$1:$9</definedName>
    <definedName name="_xlnm.Print_Titles" localSheetId="3">'Tabell 4'!$1:$9</definedName>
    <definedName name="_xlnm.Print_Titles" localSheetId="4">'Tabell 5'!$1:$8</definedName>
  </definedNames>
  <calcPr fullCalcOnLoad="1"/>
</workbook>
</file>

<file path=xl/sharedStrings.xml><?xml version="1.0" encoding="utf-8"?>
<sst xmlns="http://schemas.openxmlformats.org/spreadsheetml/2006/main" count="2453" uniqueCount="479">
  <si>
    <t>(F=(B+E)/</t>
  </si>
  <si>
    <t>Malung-Sälen</t>
  </si>
  <si>
    <t>Entre-</t>
  </si>
  <si>
    <t>prenader</t>
  </si>
  <si>
    <t>och köp</t>
  </si>
  <si>
    <t>av verk-</t>
  </si>
  <si>
    <t>köp och</t>
  </si>
  <si>
    <t>Internt</t>
  </si>
  <si>
    <t>kost-</t>
  </si>
  <si>
    <t>kommun-</t>
  </si>
  <si>
    <t>SCB-</t>
  </si>
  <si>
    <t>Ersätt-</t>
  </si>
  <si>
    <t>ning från</t>
  </si>
  <si>
    <t>Försäk-</t>
  </si>
  <si>
    <t>rings-</t>
  </si>
  <si>
    <t>kassan</t>
  </si>
  <si>
    <t>ning till</t>
  </si>
  <si>
    <t>Försälj-</t>
  </si>
  <si>
    <t>ning av</t>
  </si>
  <si>
    <t>het till</t>
  </si>
  <si>
    <t>andra</t>
  </si>
  <si>
    <t>kom-</t>
  </si>
  <si>
    <t>muner</t>
  </si>
  <si>
    <t>nader;</t>
  </si>
  <si>
    <t>Kostnad, kr (Bil. 1):</t>
  </si>
  <si>
    <t>Län</t>
  </si>
  <si>
    <t>Kommun</t>
  </si>
  <si>
    <t>kronor</t>
  </si>
  <si>
    <t>Personal-</t>
  </si>
  <si>
    <t>kostnads-</t>
  </si>
  <si>
    <t>Hela riket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</si>
  <si>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</si>
  <si>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</si>
  <si>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</si>
  <si>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</si>
  <si>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</si>
  <si>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</si>
  <si>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</si>
  <si>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</si>
  <si>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</si>
  <si>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</si>
  <si>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</si>
  <si>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</si>
  <si>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</si>
  <si>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</si>
  <si>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</si>
  <si>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</si>
  <si>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</si>
  <si>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</si>
  <si>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</si>
  <si>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</si>
  <si>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</si>
  <si>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</si>
  <si>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</si>
  <si>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</si>
  <si>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</si>
  <si>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Boende</t>
  </si>
  <si>
    <t>Daglig</t>
  </si>
  <si>
    <t>assistans</t>
  </si>
  <si>
    <t>service</t>
  </si>
  <si>
    <t>verksam-</t>
  </si>
  <si>
    <t>kostnad</t>
  </si>
  <si>
    <t>Barn i</t>
  </si>
  <si>
    <t>Lönekost-</t>
  </si>
  <si>
    <t>nader inkl</t>
  </si>
  <si>
    <t>kostnader</t>
  </si>
  <si>
    <t>PO-påslag</t>
  </si>
  <si>
    <t>Summa</t>
  </si>
  <si>
    <t>personal-</t>
  </si>
  <si>
    <t>Tillkommer</t>
  </si>
  <si>
    <t xml:space="preserve">kostnader </t>
  </si>
  <si>
    <t>från Fk, för-</t>
  </si>
  <si>
    <t>andra kom-</t>
  </si>
  <si>
    <t>säljning till</t>
  </si>
  <si>
    <t>Varav</t>
  </si>
  <si>
    <t>Över-</t>
  </si>
  <si>
    <t>skjutande</t>
  </si>
  <si>
    <t>ersatta</t>
  </si>
  <si>
    <t>till 70%</t>
  </si>
  <si>
    <t>index</t>
  </si>
  <si>
    <t>(A)</t>
  </si>
  <si>
    <t>(B)</t>
  </si>
  <si>
    <t>av ersättning</t>
  </si>
  <si>
    <t>Standard-</t>
  </si>
  <si>
    <t>av verksamh,</t>
  </si>
  <si>
    <t>övriga interna</t>
  </si>
  <si>
    <t>kostnader, in-</t>
  </si>
  <si>
    <t>ternt fördelade</t>
  </si>
  <si>
    <t>muner, in-</t>
  </si>
  <si>
    <t>terna intäkter</t>
  </si>
  <si>
    <t>Håbo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</si>
  <si>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</si>
  <si>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</si>
  <si>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</si>
  <si>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</si>
  <si>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</si>
  <si>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</si>
  <si>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</si>
  <si>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</si>
  <si>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</si>
  <si>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</si>
  <si>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</si>
  <si>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</si>
  <si>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</si>
  <si>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</si>
  <si>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</si>
  <si>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</si>
  <si>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</si>
  <si>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</si>
  <si>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</si>
  <si>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</si>
  <si>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</si>
  <si>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</si>
  <si>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</si>
  <si>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</si>
  <si>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</si>
  <si>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</si>
  <si>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</si>
  <si>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</si>
  <si>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</si>
  <si>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</si>
  <si>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</si>
  <si>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</si>
  <si>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</si>
  <si>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</si>
  <si>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</si>
  <si>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</si>
  <si>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</si>
  <si>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</si>
  <si>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</si>
  <si>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</si>
  <si>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</si>
  <si>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</si>
  <si>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</si>
  <si>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</si>
  <si>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</si>
  <si>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</si>
  <si>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</si>
  <si>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</si>
  <si>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</si>
  <si>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</si>
  <si>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</si>
  <si>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</si>
  <si>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</si>
  <si>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</si>
  <si>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</si>
  <si>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</si>
  <si>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</si>
  <si>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</si>
  <si>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</si>
  <si>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</si>
  <si>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</si>
  <si>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</si>
  <si>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</si>
  <si>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</si>
  <si>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</si>
  <si>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</si>
  <si>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</si>
  <si>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</si>
  <si>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</si>
  <si>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</si>
  <si>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</si>
  <si>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</si>
  <si>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</si>
  <si>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</si>
  <si>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</si>
  <si>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</si>
  <si>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</si>
  <si>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</si>
  <si>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</si>
  <si>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</si>
  <si>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</si>
  <si>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</si>
  <si>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</si>
  <si>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</si>
  <si>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</si>
  <si>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</si>
  <si>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</si>
  <si>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</si>
  <si>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</si>
  <si>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</si>
  <si>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</si>
  <si>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</si>
  <si>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</si>
  <si>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</si>
  <si>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</si>
  <si>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</si>
  <si>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</si>
  <si>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</si>
  <si>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</si>
  <si>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</si>
  <si>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</si>
  <si>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</si>
  <si>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</si>
  <si>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</si>
  <si>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</si>
  <si>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</si>
  <si>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</si>
  <si>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</si>
  <si>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</si>
  <si>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</si>
  <si>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</si>
  <si>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</si>
  <si>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</si>
  <si>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</si>
  <si>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</si>
  <si>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</si>
  <si>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</si>
  <si>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</si>
  <si>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</si>
  <si>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</si>
  <si>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</si>
  <si>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</si>
  <si>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</si>
  <si>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</si>
  <si>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</si>
  <si>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</si>
  <si>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</si>
  <si>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</si>
  <si>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</si>
  <si>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</si>
  <si>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</si>
  <si>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</si>
  <si>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</si>
  <si>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</si>
  <si>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</si>
  <si>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</si>
  <si>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</si>
  <si>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</si>
  <si>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</si>
  <si>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</si>
  <si>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</si>
  <si>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</si>
  <si>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</si>
  <si>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</si>
  <si>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</si>
  <si>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</si>
  <si>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</si>
  <si>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</si>
  <si>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</si>
  <si>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</si>
  <si>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</si>
  <si>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</si>
  <si>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</si>
  <si>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</si>
  <si>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</si>
  <si>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</si>
  <si>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</si>
  <si>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</si>
  <si>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</si>
  <si>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</si>
  <si>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</si>
  <si>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</si>
  <si>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</si>
  <si>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</si>
  <si>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</si>
  <si>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</si>
  <si>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</si>
  <si>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</si>
  <si>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</si>
  <si>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</si>
  <si>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</si>
  <si>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</si>
  <si>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</si>
  <si>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</si>
  <si>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</si>
  <si>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</si>
  <si>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</si>
  <si>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</si>
  <si>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</si>
  <si>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</si>
  <si>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</si>
  <si>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</si>
  <si>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</si>
  <si>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</si>
  <si>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</si>
  <si>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</si>
  <si>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</si>
  <si>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</si>
  <si>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</si>
  <si>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</si>
  <si>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</si>
  <si>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</si>
  <si>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</si>
  <si>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</si>
  <si>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</si>
  <si>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</si>
  <si>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</si>
  <si>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</si>
  <si>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</si>
  <si>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</si>
  <si>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</si>
  <si>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</si>
  <si>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</si>
  <si>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</si>
  <si>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</si>
  <si>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</si>
  <si>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</si>
  <si>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</si>
  <si>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</si>
  <si>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</si>
  <si>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</si>
  <si>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</si>
  <si>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</si>
  <si>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</si>
  <si>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</si>
  <si>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</si>
  <si>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</si>
  <si>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</si>
  <si>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</si>
  <si>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</si>
  <si>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</si>
  <si>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</si>
  <si>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</si>
  <si>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</si>
  <si>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</si>
  <si>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</si>
  <si>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</si>
  <si>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</si>
  <si>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</si>
  <si>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</si>
  <si>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</si>
  <si>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</si>
  <si>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</si>
  <si>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</si>
  <si>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</si>
  <si>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</si>
  <si>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</si>
  <si>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</si>
  <si>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</si>
  <si>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</si>
  <si>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</si>
  <si>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Knivsta</t>
  </si>
  <si>
    <t xml:space="preserve">Interna </t>
  </si>
  <si>
    <t>Interna</t>
  </si>
  <si>
    <t>Externa</t>
  </si>
  <si>
    <t>intäkter</t>
  </si>
  <si>
    <t>löner</t>
  </si>
  <si>
    <t>övriga</t>
  </si>
  <si>
    <t>nyckel</t>
  </si>
  <si>
    <t>samhet</t>
  </si>
  <si>
    <t>nader</t>
  </si>
  <si>
    <t>interna</t>
  </si>
  <si>
    <t>fördelade</t>
  </si>
  <si>
    <t>bidrag(+)/</t>
  </si>
  <si>
    <t>Utjämnings-</t>
  </si>
  <si>
    <t>Tkr</t>
  </si>
  <si>
    <t>(PK-IX)</t>
  </si>
  <si>
    <t>beräknad per-</t>
  </si>
  <si>
    <t>sonalkostnad</t>
  </si>
  <si>
    <t>för köpt verk-</t>
  </si>
  <si>
    <t>samhet avs</t>
  </si>
  <si>
    <t>personlig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</si>
  <si>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</si>
  <si>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</si>
  <si>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</si>
  <si>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</si>
  <si>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</si>
  <si>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</si>
  <si>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</si>
  <si>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</si>
  <si>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</si>
  <si>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</si>
  <si>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</si>
  <si>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</si>
  <si>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</si>
  <si>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</si>
  <si>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</si>
  <si>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</si>
  <si>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</si>
  <si>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</si>
  <si>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</si>
  <si>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</si>
  <si>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</si>
  <si>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(Tabell 2)</t>
  </si>
  <si>
    <t>(Tabell 3)</t>
  </si>
  <si>
    <t>hem</t>
  </si>
  <si>
    <t>särskild</t>
  </si>
  <si>
    <t>standard-</t>
  </si>
  <si>
    <t>Grund-</t>
  </si>
  <si>
    <t>läggande</t>
  </si>
  <si>
    <t>(=85%)</t>
  </si>
  <si>
    <r>
      <t>Avgår</t>
    </r>
    <r>
      <rPr>
        <sz val="10"/>
        <rFont val="Arial"/>
        <family val="0"/>
      </rPr>
      <t xml:space="preserve"> 85 %</t>
    </r>
  </si>
  <si>
    <t>85 % av köp</t>
  </si>
  <si>
    <t>(C)</t>
  </si>
  <si>
    <t>(D=A-C)</t>
  </si>
  <si>
    <t>(E=0,7*D)</t>
  </si>
  <si>
    <t>B)</t>
  </si>
  <si>
    <t>Folk-</t>
  </si>
  <si>
    <t>mängd</t>
  </si>
  <si>
    <t>familje-</t>
  </si>
  <si>
    <t>Barn i bo-</t>
  </si>
  <si>
    <t>stad med</t>
  </si>
  <si>
    <t>Vuxna i bo-</t>
  </si>
  <si>
    <t>vice</t>
  </si>
  <si>
    <t>Person-</t>
  </si>
  <si>
    <t>lig assi-</t>
  </si>
  <si>
    <t>Led-</t>
  </si>
  <si>
    <t>sagar-</t>
  </si>
  <si>
    <t>Kon-</t>
  </si>
  <si>
    <t>takt-</t>
  </si>
  <si>
    <t>per-</t>
  </si>
  <si>
    <t>son</t>
  </si>
  <si>
    <t>Av-</t>
  </si>
  <si>
    <t>lösar-</t>
  </si>
  <si>
    <t>ser-</t>
  </si>
  <si>
    <t>Kort-</t>
  </si>
  <si>
    <t>tids-</t>
  </si>
  <si>
    <t>vis-</t>
  </si>
  <si>
    <t>telse</t>
  </si>
  <si>
    <t>till-</t>
  </si>
  <si>
    <t>syn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</si>
  <si>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0"/>
        <rFont val="Arial"/>
        <family val="0"/>
      </rPr>
      <t>)</t>
    </r>
  </si>
  <si>
    <t>(Källa: Fk)</t>
  </si>
  <si>
    <t>Därav</t>
  </si>
  <si>
    <t>till boende i</t>
  </si>
  <si>
    <t>bostad med</t>
  </si>
  <si>
    <t>särskild ser-</t>
  </si>
  <si>
    <t>vice, vuxna</t>
  </si>
  <si>
    <t>het, per-</t>
  </si>
  <si>
    <t>sonkrets</t>
  </si>
  <si>
    <t>1 och 2</t>
  </si>
  <si>
    <r>
      <t>Antal</t>
    </r>
    <r>
      <rPr>
        <vertAlign val="superscript"/>
        <sz val="10"/>
        <rFont val="Arial"/>
        <family val="2"/>
      </rPr>
      <t>1</t>
    </r>
  </si>
  <si>
    <t>Förändring</t>
  </si>
  <si>
    <t>Standardkostnad</t>
  </si>
  <si>
    <t>inklusive</t>
  </si>
  <si>
    <t>efter korrigering och</t>
  </si>
  <si>
    <t>Kronor</t>
  </si>
  <si>
    <t>per inv</t>
  </si>
  <si>
    <t>-avgift(-)</t>
  </si>
  <si>
    <t>ning av PK-</t>
  </si>
  <si>
    <t>IX baserad</t>
  </si>
  <si>
    <t>på RS</t>
  </si>
  <si>
    <t>års beräknade nivå</t>
  </si>
  <si>
    <t>Är beräk-</t>
  </si>
  <si>
    <t>Ersättn till</t>
  </si>
  <si>
    <t>Försäkrings-</t>
  </si>
  <si>
    <t>beslut om</t>
  </si>
  <si>
    <t>(Källa: RS)</t>
  </si>
  <si>
    <t>Ja</t>
  </si>
  <si>
    <t>kostnad, tkr</t>
  </si>
  <si>
    <t>PK-IX, tkr</t>
  </si>
  <si>
    <t xml:space="preserve">  </t>
  </si>
  <si>
    <t xml:space="preserve">den </t>
  </si>
  <si>
    <t>31 dec</t>
  </si>
  <si>
    <t>x</t>
  </si>
  <si>
    <t>Stockholms
Botkyrka</t>
  </si>
  <si>
    <t>Uppsala
Enköping</t>
  </si>
  <si>
    <t>Södermanlands
Eskilstuna</t>
  </si>
  <si>
    <t>Östergötlands
Boxholm</t>
  </si>
  <si>
    <t>Jönköpings
Aneby</t>
  </si>
  <si>
    <t>Kronobergs
Alvesta</t>
  </si>
  <si>
    <t>Kalmar
Borgholm</t>
  </si>
  <si>
    <t>Gotlands
Gotland</t>
  </si>
  <si>
    <t>Blekinge
Karlshamn</t>
  </si>
  <si>
    <t>Skåne
Bjuv</t>
  </si>
  <si>
    <t>Hallands
Falkenberg</t>
  </si>
  <si>
    <t>V Götalands
Ale</t>
  </si>
  <si>
    <t>Värmlands
Arvika</t>
  </si>
  <si>
    <t>Örebro
Askersund</t>
  </si>
  <si>
    <t>Västmanlands
Arboga</t>
  </si>
  <si>
    <t>Dalarnas
Avesta</t>
  </si>
  <si>
    <t>Gävleborgs
Bollnäs</t>
  </si>
  <si>
    <t>Västernorrlands
Härnösand</t>
  </si>
  <si>
    <t>Jämtlands
Berg</t>
  </si>
  <si>
    <t>Västerbottens
Bjurholm</t>
  </si>
  <si>
    <t>Norrbottens
Arjeplog</t>
  </si>
  <si>
    <t>2023, kronor</t>
  </si>
  <si>
    <t>prel utfall, april</t>
  </si>
  <si>
    <t>rev utfall, mars</t>
  </si>
  <si>
    <t>Tabell 1   Utjämning av LSS-kostnader mellan kommuner utjämningsåret 2024, prel utfall april</t>
  </si>
  <si>
    <r>
      <t>stans</t>
    </r>
    <r>
      <rPr>
        <vertAlign val="superscript"/>
        <sz val="10"/>
        <rFont val="Arial"/>
        <family val="2"/>
      </rPr>
      <t>2</t>
    </r>
  </si>
  <si>
    <t>Tabell 2   Underlag för och beräkning av grundläggande standardkostnad år 2022</t>
  </si>
  <si>
    <t>Tabell 3   Beräkning av personalkostnadsindex baserad på RS2022, belopp i 1000-tal kronor</t>
  </si>
  <si>
    <t>Tabell 4           Detaljerat underlag för beräkning av personalkostnadsindex baserad på RS2022, belopp i 1000-tal kronor</t>
  </si>
  <si>
    <t xml:space="preserve">Tabell 5   LSS-utjämning 2023–2024, förändring av bidrag/avgift </t>
  </si>
  <si>
    <t>2024, kronor</t>
  </si>
  <si>
    <t>prel utfall 24,</t>
  </si>
  <si>
    <t>rev utfall 23,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</si>
</sst>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  <numFmt numFmtId="167" formatCode="#,##0.0"/>
    <numFmt numFmtId="168" formatCode="#,##0.00_ ;\-#,##0.00\ "/>
    <numFmt numFmtId="169" formatCode="0.0000"/>
    <numFmt numFmtId="170" formatCode="0.00000"/>
    <numFmt numFmtId="171" formatCode="0.000000"/>
    <numFmt numFmtId="172" formatCode="0.0"/>
    <numFmt numFmtId="173" formatCode="00"/>
    <numFmt numFmtId="174" formatCode="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%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_-* #,##0.0000\ _k_r_-;\-* #,##0.0000\ _k_r_-;_-* &quot;-&quot;??\ _k_r_-;_-@_-"/>
    <numFmt numFmtId="185" formatCode="#,##0.00000000"/>
    <numFmt numFmtId="186" formatCode="#,##0.000000000"/>
    <numFmt numFmtId="187" formatCode="#,##0.0000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#,##0.00000000000"/>
    <numFmt numFmtId="199" formatCode="#,##0.000000000000"/>
    <numFmt numFmtId="200" formatCode="#,##0.0000000000000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#,##0\ _k_r"/>
    <numFmt numFmtId="206" formatCode="[$-41D]&quot;den &quot;d\ mmmm\ yyyy"/>
    <numFmt numFmtId="207" formatCode="_(* #,##0_);_(* \(#,##0\);_(* &quot;-&quot;_);_(@_)"/>
    <numFmt numFmtId="208" formatCode="_(&quot;$&quot;* #,##0_);_(&quot;$&quot;* \(#,##0\);_(&quot;$&quot;* &quot;-&quot;_);_(@_)"/>
    <numFmt numFmtId="209" formatCode="#\ ###\ ##0"/>
    <numFmt numFmtId="210" formatCode="#\ ###\ ###\ ###\ ##0"/>
    <numFmt numFmtId="211" formatCode="###\ ##0"/>
    <numFmt numFmtId="212" formatCode="#\ ##0.0\ "/>
    <numFmt numFmtId="213" formatCode="#0.00"/>
    <numFmt numFmtId="214" formatCode="#0"/>
    <numFmt numFmtId="215" formatCode="###\ ###\ ###\ ###\ ##0"/>
    <numFmt numFmtId="216" formatCode="yyyy/mm/dd\ hh:mm;@"/>
    <numFmt numFmtId="217" formatCode="#,##0_ ;[Red]\-#,##0\ 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Helvetica-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08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 quotePrefix="1">
      <alignment/>
    </xf>
    <xf numFmtId="166" fontId="0" fillId="0" borderId="11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10" fontId="0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ill="1" applyAlignment="1">
      <alignment/>
    </xf>
    <xf numFmtId="17" fontId="3" fillId="0" borderId="10" xfId="0" applyNumberFormat="1" applyFont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ill="1" applyBorder="1" applyAlignment="1">
      <alignment horizontal="right"/>
    </xf>
    <xf numFmtId="17" fontId="3" fillId="0" borderId="10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/>
    </xf>
    <xf numFmtId="3" fontId="0" fillId="0" borderId="11" xfId="0" applyNumberFormat="1" applyFill="1" applyBorder="1" applyAlignment="1">
      <alignment/>
    </xf>
    <xf numFmtId="17" fontId="3" fillId="0" borderId="0" xfId="0" applyNumberFormat="1" applyFont="1" applyFill="1" applyBorder="1" applyAlignment="1">
      <alignment horizontal="right"/>
    </xf>
    <xf numFmtId="0" fontId="3" fillId="0" borderId="0" xfId="61" applyFont="1" applyAlignment="1">
      <alignment horizontal="right"/>
      <protection/>
    </xf>
    <xf numFmtId="0" fontId="3" fillId="0" borderId="0" xfId="61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17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</cellXfs>
  <cellStyles count="9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3 2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3" xfId="86"/>
    <cellStyle name="Tusental 3" xfId="87"/>
    <cellStyle name="Tusental 4" xfId="88"/>
    <cellStyle name="Tusental 5" xfId="89"/>
    <cellStyle name="Tusental 6" xfId="90"/>
    <cellStyle name="Tusental 6 2" xfId="91"/>
    <cellStyle name="Tusental 6 3" xfId="92"/>
    <cellStyle name="Tusental 6 3 2" xfId="93"/>
    <cellStyle name="Tusental 7" xfId="94"/>
    <cellStyle name="Tusental 7 2" xfId="95"/>
    <cellStyle name="Tusental 8" xfId="96"/>
    <cellStyle name="Tusental 8 2" xfId="97"/>
    <cellStyle name="Tusental 9" xfId="98"/>
    <cellStyle name="Utdata" xfId="99"/>
    <cellStyle name="Currency" xfId="100"/>
    <cellStyle name="Valuta (0)_1999 (2)" xfId="101"/>
    <cellStyle name="Currency [0]" xfId="102"/>
    <cellStyle name="Varnings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d%20ekonomi%20&amp;%20styrning\EkAnalys\Gemens_kataloger_EkAnalys\Finspec\Modellen%20Skatter%20och%20bidrag\2023\Kommuner\Underlag\LSS-utj&#228;mning%202024%20prel%20prel%20till%20S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g_prel prel"/>
      <sheetName val="Konstanter"/>
      <sheetName val="Tabell 1 t modell"/>
      <sheetName val="Tabell 1"/>
      <sheetName val="Tabell 2"/>
      <sheetName val="Tabell 3"/>
      <sheetName val="Tabell 4"/>
      <sheetName val="Bilaga1"/>
      <sheetName val="Tabell 5"/>
      <sheetName val="PrelBlad"/>
      <sheetName val="BidrAvg"/>
      <sheetName val="Insatser"/>
      <sheetName val="RS"/>
      <sheetName val="ErsTillFk"/>
      <sheetName val="PKIX"/>
      <sheetName val="granskning"/>
      <sheetName val="Granskning2"/>
      <sheetName val="Granskning3"/>
      <sheetName val="Analys"/>
    </sheetNames>
    <sheetDataSet>
      <sheetData sheetId="1">
        <row r="13">
          <cell r="B13">
            <v>40.15</v>
          </cell>
        </row>
        <row r="20">
          <cell r="B20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255" sqref="N255"/>
    </sheetView>
  </sheetViews>
  <sheetFormatPr defaultColWidth="9.140625" defaultRowHeight="12.75" zeroHeight="1"/>
  <cols>
    <col min="1" max="1" width="15.7109375" style="22" customWidth="1"/>
    <col min="2" max="2" width="10.8515625" style="65" customWidth="1"/>
    <col min="3" max="3" width="10.7109375" style="52" customWidth="1"/>
    <col min="4" max="4" width="10.7109375" style="22" customWidth="1"/>
    <col min="5" max="5" width="10.421875" style="65" customWidth="1"/>
    <col min="6" max="6" width="19.7109375" style="22" customWidth="1"/>
    <col min="7" max="7" width="13.7109375" style="22" bestFit="1" customWidth="1"/>
    <col min="8" max="8" width="1.7109375" style="22" customWidth="1"/>
    <col min="9" max="9" width="10.8515625" style="22" customWidth="1"/>
    <col min="10" max="10" width="11.7109375" style="52" customWidth="1"/>
    <col min="11" max="11" width="15.7109375" style="22" customWidth="1"/>
    <col min="12" max="12" width="13.7109375" style="22" customWidth="1"/>
    <col min="13" max="16384" width="9.140625" style="22" customWidth="1"/>
  </cols>
  <sheetData>
    <row r="1" spans="1:10" s="4" customFormat="1" ht="15.75" thickBot="1">
      <c r="A1" s="2" t="s">
        <v>470</v>
      </c>
      <c r="C1" s="34"/>
      <c r="J1" s="34"/>
    </row>
    <row r="2" spans="1:12" s="4" customFormat="1" ht="12.75">
      <c r="A2" s="29" t="s">
        <v>25</v>
      </c>
      <c r="B2" s="39" t="s">
        <v>388</v>
      </c>
      <c r="C2" s="39" t="s">
        <v>379</v>
      </c>
      <c r="D2" s="39" t="s">
        <v>28</v>
      </c>
      <c r="E2" s="39" t="s">
        <v>434</v>
      </c>
      <c r="F2" s="39" t="s">
        <v>83</v>
      </c>
      <c r="G2" s="85" t="s">
        <v>424</v>
      </c>
      <c r="H2" s="85"/>
      <c r="I2" s="85"/>
      <c r="J2" s="38" t="s">
        <v>345</v>
      </c>
      <c r="K2" s="39" t="s">
        <v>345</v>
      </c>
      <c r="L2" s="39" t="s">
        <v>345</v>
      </c>
    </row>
    <row r="3" spans="2:12" s="4" customFormat="1" ht="12">
      <c r="B3" s="34" t="s">
        <v>389</v>
      </c>
      <c r="C3" s="34" t="s">
        <v>380</v>
      </c>
      <c r="D3" s="34" t="s">
        <v>29</v>
      </c>
      <c r="E3" s="34" t="s">
        <v>430</v>
      </c>
      <c r="F3" s="34" t="s">
        <v>61</v>
      </c>
      <c r="G3" s="86" t="s">
        <v>426</v>
      </c>
      <c r="H3" s="86"/>
      <c r="I3" s="86"/>
      <c r="J3" s="34" t="s">
        <v>344</v>
      </c>
      <c r="K3" s="34" t="str">
        <f>"bidrag "&amp;'[1]Konstanter'!$B$20</f>
        <v>bidrag 2024</v>
      </c>
      <c r="L3" s="34" t="str">
        <f>"avgift "&amp;'[1]Konstanter'!$B$20</f>
        <v>avgift 2024</v>
      </c>
    </row>
    <row r="4" spans="1:12" s="4" customFormat="1" ht="12">
      <c r="A4" s="4" t="s">
        <v>26</v>
      </c>
      <c r="B4" s="34" t="s">
        <v>443</v>
      </c>
      <c r="C4" s="34" t="s">
        <v>378</v>
      </c>
      <c r="D4" s="34" t="s">
        <v>79</v>
      </c>
      <c r="E4" s="34" t="s">
        <v>431</v>
      </c>
      <c r="F4" s="34" t="s">
        <v>425</v>
      </c>
      <c r="G4" s="86" t="str">
        <f>"omräkning till "&amp;'[1]Konstanter'!$B$20</f>
        <v>omräkning till 2024</v>
      </c>
      <c r="H4" s="86"/>
      <c r="I4" s="86"/>
      <c r="J4" s="35" t="s">
        <v>429</v>
      </c>
      <c r="K4" s="34" t="s">
        <v>27</v>
      </c>
      <c r="L4" s="34" t="s">
        <v>27</v>
      </c>
    </row>
    <row r="5" spans="2:12" s="4" customFormat="1" ht="12">
      <c r="B5" s="77" t="s">
        <v>444</v>
      </c>
      <c r="C5" s="34" t="s">
        <v>440</v>
      </c>
      <c r="D5" s="34" t="s">
        <v>347</v>
      </c>
      <c r="E5" s="34" t="s">
        <v>432</v>
      </c>
      <c r="F5" s="34" t="s">
        <v>441</v>
      </c>
      <c r="G5" s="87" t="s">
        <v>433</v>
      </c>
      <c r="H5" s="87"/>
      <c r="I5" s="87"/>
      <c r="J5" s="34">
        <f>'[1]Konstanter'!$B$20</f>
        <v>2024</v>
      </c>
      <c r="K5" s="34"/>
      <c r="L5" s="34"/>
    </row>
    <row r="6" spans="2:12" s="4" customFormat="1" ht="12">
      <c r="B6" s="34">
        <v>2022</v>
      </c>
      <c r="C6" s="34">
        <f>'[1]Konstanter'!$B$20-2</f>
        <v>2022</v>
      </c>
      <c r="D6" s="34">
        <f>'[1]Konstanter'!$B$20-2</f>
        <v>2022</v>
      </c>
      <c r="E6" s="34">
        <f>'[1]Konstanter'!$B$20-2</f>
        <v>2022</v>
      </c>
      <c r="F6" s="34">
        <f>'[1]Konstanter'!$B$20-2</f>
        <v>2022</v>
      </c>
      <c r="G6" s="34" t="s">
        <v>346</v>
      </c>
      <c r="H6" s="78"/>
      <c r="I6" s="34" t="s">
        <v>427</v>
      </c>
      <c r="J6" s="34" t="s">
        <v>27</v>
      </c>
      <c r="K6" s="75"/>
      <c r="L6" s="75"/>
    </row>
    <row r="7" spans="1:12" s="4" customFormat="1" ht="12.75">
      <c r="A7" s="10"/>
      <c r="B7" s="44"/>
      <c r="C7" s="49" t="s">
        <v>374</v>
      </c>
      <c r="D7" s="49" t="s">
        <v>375</v>
      </c>
      <c r="E7" s="49"/>
      <c r="F7" s="49"/>
      <c r="G7" s="44"/>
      <c r="H7" s="44"/>
      <c r="I7" s="44" t="s">
        <v>428</v>
      </c>
      <c r="J7" s="44" t="s">
        <v>428</v>
      </c>
      <c r="K7" s="46"/>
      <c r="L7" s="44"/>
    </row>
    <row r="8" spans="1:12" s="4" customFormat="1" ht="18" customHeight="1">
      <c r="A8" s="1" t="s">
        <v>30</v>
      </c>
      <c r="B8" s="15">
        <v>10521556</v>
      </c>
      <c r="C8" s="20">
        <v>61194605.78699997</v>
      </c>
      <c r="D8" s="24">
        <v>1</v>
      </c>
      <c r="E8" s="24"/>
      <c r="F8" s="15">
        <v>63109902.41774497</v>
      </c>
      <c r="G8" s="15">
        <v>66283155.23228632</v>
      </c>
      <c r="H8" s="15"/>
      <c r="I8" s="15">
        <v>6299.748367283918</v>
      </c>
      <c r="J8" s="20"/>
      <c r="K8" s="15">
        <v>5715597425</v>
      </c>
      <c r="L8" s="15">
        <v>5715597426</v>
      </c>
    </row>
    <row r="9" spans="1:12" s="4" customFormat="1" ht="27" customHeight="1">
      <c r="A9" s="26" t="s">
        <v>353</v>
      </c>
      <c r="B9" s="5">
        <v>95383</v>
      </c>
      <c r="C9" s="14">
        <v>599799.523</v>
      </c>
      <c r="D9" s="25">
        <v>1.025</v>
      </c>
      <c r="E9" s="79" t="s">
        <v>439</v>
      </c>
      <c r="F9" s="5">
        <v>614794.511075</v>
      </c>
      <c r="G9" s="5">
        <v>645707.2258454919</v>
      </c>
      <c r="H9" s="5"/>
      <c r="I9" s="5">
        <v>6769.625885592735</v>
      </c>
      <c r="J9" s="14">
        <v>469.87751830881734</v>
      </c>
      <c r="K9" s="5">
        <v>44818327</v>
      </c>
      <c r="L9" s="5">
        <v>0</v>
      </c>
    </row>
    <row r="10" spans="1:12" s="4" customFormat="1" ht="12">
      <c r="A10" s="4" t="s">
        <v>44</v>
      </c>
      <c r="B10" s="5">
        <v>32692</v>
      </c>
      <c r="C10" s="14">
        <v>154659.679</v>
      </c>
      <c r="D10" s="25">
        <v>1.119</v>
      </c>
      <c r="E10" s="79" t="s">
        <v>439</v>
      </c>
      <c r="F10" s="5">
        <v>173064.180801</v>
      </c>
      <c r="G10" s="5">
        <v>181766.08617217126</v>
      </c>
      <c r="H10" s="5"/>
      <c r="I10" s="5">
        <v>5559.956141324215</v>
      </c>
      <c r="J10" s="14">
        <v>-739.7922259597026</v>
      </c>
      <c r="K10" s="5">
        <v>0</v>
      </c>
      <c r="L10" s="5">
        <v>24185287</v>
      </c>
    </row>
    <row r="11" spans="1:12" s="4" customFormat="1" ht="12">
      <c r="A11" s="4" t="s">
        <v>36</v>
      </c>
      <c r="B11" s="5">
        <v>29123</v>
      </c>
      <c r="C11" s="14">
        <v>166300.822</v>
      </c>
      <c r="D11" s="25">
        <v>1.163</v>
      </c>
      <c r="E11" s="79" t="s">
        <v>439</v>
      </c>
      <c r="F11" s="5">
        <v>193407.85598599998</v>
      </c>
      <c r="G11" s="5">
        <v>203132.6693647229</v>
      </c>
      <c r="H11" s="5"/>
      <c r="I11" s="5">
        <v>6974.991222220338</v>
      </c>
      <c r="J11" s="14">
        <v>675.2428549364204</v>
      </c>
      <c r="K11" s="5">
        <v>19665098</v>
      </c>
      <c r="L11" s="5">
        <v>0</v>
      </c>
    </row>
    <row r="12" spans="1:12" s="4" customFormat="1" ht="12">
      <c r="A12" s="4" t="s">
        <v>39</v>
      </c>
      <c r="B12" s="5">
        <v>97683</v>
      </c>
      <c r="C12" s="14">
        <v>480708.941</v>
      </c>
      <c r="D12" s="25">
        <v>1.01</v>
      </c>
      <c r="E12" s="79" t="s">
        <v>439</v>
      </c>
      <c r="F12" s="5">
        <v>485516.03041</v>
      </c>
      <c r="G12" s="5">
        <v>509928.4451180013</v>
      </c>
      <c r="H12" s="5"/>
      <c r="I12" s="5">
        <v>5220.237350593259</v>
      </c>
      <c r="J12" s="14">
        <v>-1079.5110166906588</v>
      </c>
      <c r="K12" s="5">
        <v>0</v>
      </c>
      <c r="L12" s="5">
        <v>105449875</v>
      </c>
    </row>
    <row r="13" spans="1:12" s="4" customFormat="1" ht="12">
      <c r="A13" s="4" t="s">
        <v>37</v>
      </c>
      <c r="B13" s="5">
        <v>114504</v>
      </c>
      <c r="C13" s="14">
        <v>529519.308</v>
      </c>
      <c r="D13" s="25">
        <v>1.002</v>
      </c>
      <c r="E13" s="79" t="s">
        <v>439</v>
      </c>
      <c r="F13" s="5">
        <v>530578.3466159999</v>
      </c>
      <c r="G13" s="5">
        <v>557256.5566469589</v>
      </c>
      <c r="H13" s="5"/>
      <c r="I13" s="5">
        <v>4866.699474664282</v>
      </c>
      <c r="J13" s="14">
        <v>-1433.0488926196358</v>
      </c>
      <c r="K13" s="5">
        <v>0</v>
      </c>
      <c r="L13" s="5">
        <v>164089830</v>
      </c>
    </row>
    <row r="14" spans="1:12" s="4" customFormat="1" ht="12">
      <c r="A14" s="4" t="s">
        <v>35</v>
      </c>
      <c r="B14" s="5">
        <v>85460</v>
      </c>
      <c r="C14" s="14">
        <v>442742.09</v>
      </c>
      <c r="D14" s="25">
        <v>1.02</v>
      </c>
      <c r="E14" s="79" t="s">
        <v>439</v>
      </c>
      <c r="F14" s="5">
        <v>451596.9318</v>
      </c>
      <c r="G14" s="5">
        <v>474303.8475132726</v>
      </c>
      <c r="H14" s="5"/>
      <c r="I14" s="5">
        <v>5550.009917075504</v>
      </c>
      <c r="J14" s="14">
        <v>-749.7384502084142</v>
      </c>
      <c r="K14" s="5">
        <v>0</v>
      </c>
      <c r="L14" s="5">
        <v>64072648</v>
      </c>
    </row>
    <row r="15" spans="1:12" s="4" customFormat="1" ht="12">
      <c r="A15" s="4" t="s">
        <v>51</v>
      </c>
      <c r="B15" s="5">
        <v>48432</v>
      </c>
      <c r="C15" s="14">
        <v>275032.973</v>
      </c>
      <c r="D15" s="25">
        <v>0.956</v>
      </c>
      <c r="E15" s="79" t="s">
        <v>439</v>
      </c>
      <c r="F15" s="5">
        <v>262931.522188</v>
      </c>
      <c r="G15" s="5">
        <v>276152.08125798387</v>
      </c>
      <c r="H15" s="5"/>
      <c r="I15" s="5">
        <v>5701.851694292696</v>
      </c>
      <c r="J15" s="14">
        <v>-597.8966729912217</v>
      </c>
      <c r="K15" s="5">
        <v>0</v>
      </c>
      <c r="L15" s="5">
        <v>28957332</v>
      </c>
    </row>
    <row r="16" spans="1:12" s="4" customFormat="1" ht="12">
      <c r="A16" s="4" t="s">
        <v>48</v>
      </c>
      <c r="B16" s="5">
        <v>109486</v>
      </c>
      <c r="C16" s="14">
        <v>470140.303</v>
      </c>
      <c r="D16" s="25">
        <v>1.093</v>
      </c>
      <c r="E16" s="79" t="s">
        <v>439</v>
      </c>
      <c r="F16" s="5">
        <v>513863.351179</v>
      </c>
      <c r="G16" s="5">
        <v>539701.1082179006</v>
      </c>
      <c r="H16" s="5"/>
      <c r="I16" s="5">
        <v>4929.4074878788215</v>
      </c>
      <c r="J16" s="14">
        <v>-1370.3408794050965</v>
      </c>
      <c r="K16" s="5">
        <v>0</v>
      </c>
      <c r="L16" s="5">
        <v>150033142</v>
      </c>
    </row>
    <row r="17" spans="1:12" s="4" customFormat="1" ht="12">
      <c r="A17" s="4" t="s">
        <v>53</v>
      </c>
      <c r="B17" s="5">
        <v>65587</v>
      </c>
      <c r="C17" s="14">
        <v>389494.713</v>
      </c>
      <c r="D17" s="25">
        <v>0.939</v>
      </c>
      <c r="E17" s="79" t="s">
        <v>439</v>
      </c>
      <c r="F17" s="5">
        <v>365735.535507</v>
      </c>
      <c r="G17" s="5">
        <v>384125.221958156</v>
      </c>
      <c r="H17" s="5"/>
      <c r="I17" s="5">
        <v>5856.728039979813</v>
      </c>
      <c r="J17" s="14">
        <v>-443.0203273041052</v>
      </c>
      <c r="K17" s="5">
        <v>0</v>
      </c>
      <c r="L17" s="5">
        <v>29056374</v>
      </c>
    </row>
    <row r="18" spans="1:12" s="4" customFormat="1" ht="12">
      <c r="A18" s="4" t="s">
        <v>42</v>
      </c>
      <c r="B18" s="5">
        <v>11664</v>
      </c>
      <c r="C18" s="14">
        <v>58280.561</v>
      </c>
      <c r="D18" s="25">
        <v>1.13</v>
      </c>
      <c r="E18" s="79" t="s">
        <v>439</v>
      </c>
      <c r="F18" s="5">
        <v>65857.03392999999</v>
      </c>
      <c r="G18" s="5">
        <v>69168.41630058909</v>
      </c>
      <c r="H18" s="5"/>
      <c r="I18" s="5">
        <v>5930.076843328969</v>
      </c>
      <c r="J18" s="14">
        <v>-369.6715239549494</v>
      </c>
      <c r="K18" s="5">
        <v>0</v>
      </c>
      <c r="L18" s="5">
        <v>4311849</v>
      </c>
    </row>
    <row r="19" spans="1:12" s="4" customFormat="1" ht="12">
      <c r="A19" s="4" t="s">
        <v>55</v>
      </c>
      <c r="B19" s="5">
        <v>30043</v>
      </c>
      <c r="C19" s="14">
        <v>143597.041</v>
      </c>
      <c r="D19" s="25">
        <v>0.97</v>
      </c>
      <c r="E19" s="79" t="s">
        <v>439</v>
      </c>
      <c r="F19" s="5">
        <v>139289.12977</v>
      </c>
      <c r="G19" s="5">
        <v>146292.77905711078</v>
      </c>
      <c r="H19" s="5"/>
      <c r="I19" s="5">
        <v>4869.446428689238</v>
      </c>
      <c r="J19" s="14">
        <v>-1430.30193859468</v>
      </c>
      <c r="K19" s="5">
        <v>0</v>
      </c>
      <c r="L19" s="5">
        <v>42970561</v>
      </c>
    </row>
    <row r="20" spans="1:12" s="4" customFormat="1" ht="12">
      <c r="A20" s="4" t="s">
        <v>38</v>
      </c>
      <c r="B20" s="5">
        <v>17352</v>
      </c>
      <c r="C20" s="14">
        <v>94489.409</v>
      </c>
      <c r="D20" s="25">
        <v>1.094</v>
      </c>
      <c r="E20" s="79" t="s">
        <v>439</v>
      </c>
      <c r="F20" s="5">
        <v>103371.413446</v>
      </c>
      <c r="G20" s="5">
        <v>108569.07048703523</v>
      </c>
      <c r="H20" s="5"/>
      <c r="I20" s="5">
        <v>6256.86206126298</v>
      </c>
      <c r="J20" s="14">
        <v>-42.88630602093781</v>
      </c>
      <c r="K20" s="5">
        <v>0</v>
      </c>
      <c r="L20" s="5">
        <v>744163</v>
      </c>
    </row>
    <row r="21" spans="1:12" s="4" customFormat="1" ht="12">
      <c r="A21" s="4" t="s">
        <v>54</v>
      </c>
      <c r="B21" s="5">
        <v>51876</v>
      </c>
      <c r="C21" s="14">
        <v>229843.377</v>
      </c>
      <c r="D21" s="25">
        <v>1.152</v>
      </c>
      <c r="E21" s="79" t="s">
        <v>439</v>
      </c>
      <c r="F21" s="5">
        <v>264779.570304</v>
      </c>
      <c r="G21" s="5">
        <v>278093.05177856446</v>
      </c>
      <c r="H21" s="5"/>
      <c r="I21" s="5">
        <v>5360.726574496192</v>
      </c>
      <c r="J21" s="14">
        <v>-939.0217927877256</v>
      </c>
      <c r="K21" s="5">
        <v>0</v>
      </c>
      <c r="L21" s="5">
        <v>48712695</v>
      </c>
    </row>
    <row r="22" spans="1:12" s="4" customFormat="1" ht="12">
      <c r="A22" s="4" t="s">
        <v>45</v>
      </c>
      <c r="B22" s="5">
        <v>76237</v>
      </c>
      <c r="C22" s="14">
        <v>364953.713</v>
      </c>
      <c r="D22" s="25">
        <v>1.003</v>
      </c>
      <c r="E22" s="79" t="s">
        <v>439</v>
      </c>
      <c r="F22" s="5">
        <v>366048.574139</v>
      </c>
      <c r="G22" s="5">
        <v>384454.0006037196</v>
      </c>
      <c r="H22" s="5"/>
      <c r="I22" s="5">
        <v>5042.879449659871</v>
      </c>
      <c r="J22" s="14">
        <v>-1256.8689176240468</v>
      </c>
      <c r="K22" s="5">
        <v>0</v>
      </c>
      <c r="L22" s="5">
        <v>95819916</v>
      </c>
    </row>
    <row r="23" spans="1:12" s="4" customFormat="1" ht="12">
      <c r="A23" s="4" t="s">
        <v>50</v>
      </c>
      <c r="B23" s="5">
        <v>85450</v>
      </c>
      <c r="C23" s="14">
        <v>250041.429</v>
      </c>
      <c r="D23" s="25">
        <v>0.993</v>
      </c>
      <c r="E23" s="79" t="s">
        <v>439</v>
      </c>
      <c r="F23" s="5">
        <v>248291.138997</v>
      </c>
      <c r="G23" s="5">
        <v>260775.55943600825</v>
      </c>
      <c r="H23" s="5"/>
      <c r="I23" s="5">
        <v>3051.7912163371357</v>
      </c>
      <c r="J23" s="14">
        <v>-3247.9571509467823</v>
      </c>
      <c r="K23" s="5">
        <v>0</v>
      </c>
      <c r="L23" s="5">
        <v>277537939</v>
      </c>
    </row>
    <row r="24" spans="1:12" s="4" customFormat="1" ht="12">
      <c r="A24" s="4" t="s">
        <v>46</v>
      </c>
      <c r="B24" s="5">
        <v>984748</v>
      </c>
      <c r="C24" s="14">
        <v>4021947.554</v>
      </c>
      <c r="D24" s="25">
        <v>1.012</v>
      </c>
      <c r="E24" s="79" t="s">
        <v>439</v>
      </c>
      <c r="F24" s="5">
        <v>4070210.924648</v>
      </c>
      <c r="G24" s="5">
        <v>4274866.735822011</v>
      </c>
      <c r="H24" s="5"/>
      <c r="I24" s="5">
        <v>4341.076839782371</v>
      </c>
      <c r="J24" s="14">
        <v>-1958.6715275015467</v>
      </c>
      <c r="K24" s="5">
        <v>0</v>
      </c>
      <c r="L24" s="5">
        <v>1928797869</v>
      </c>
    </row>
    <row r="25" spans="1:12" s="4" customFormat="1" ht="12">
      <c r="A25" s="4" t="s">
        <v>49</v>
      </c>
      <c r="B25" s="5">
        <v>54070</v>
      </c>
      <c r="C25" s="14">
        <v>174299.109</v>
      </c>
      <c r="D25" s="25">
        <v>1.066</v>
      </c>
      <c r="E25" s="79" t="s">
        <v>439</v>
      </c>
      <c r="F25" s="5">
        <v>185802.850194</v>
      </c>
      <c r="G25" s="5">
        <v>195145.27340716182</v>
      </c>
      <c r="H25" s="5"/>
      <c r="I25" s="5">
        <v>3609.1228667867917</v>
      </c>
      <c r="J25" s="14">
        <v>-2690.6255004971263</v>
      </c>
      <c r="K25" s="5">
        <v>0</v>
      </c>
      <c r="L25" s="5">
        <v>145482121</v>
      </c>
    </row>
    <row r="26" spans="1:12" s="4" customFormat="1" ht="12">
      <c r="A26" s="4" t="s">
        <v>47</v>
      </c>
      <c r="B26" s="5">
        <v>102426</v>
      </c>
      <c r="C26" s="14">
        <v>790560.254</v>
      </c>
      <c r="D26" s="25">
        <v>0.992</v>
      </c>
      <c r="E26" s="79" t="s">
        <v>439</v>
      </c>
      <c r="F26" s="5">
        <v>784235.771968</v>
      </c>
      <c r="G26" s="5">
        <v>823668.226706858</v>
      </c>
      <c r="H26" s="5"/>
      <c r="I26" s="5">
        <v>8041.593215656748</v>
      </c>
      <c r="J26" s="14">
        <v>1741.8448483728298</v>
      </c>
      <c r="K26" s="5">
        <v>178410200</v>
      </c>
      <c r="L26" s="5">
        <v>0</v>
      </c>
    </row>
    <row r="27" spans="1:12" s="4" customFormat="1" ht="12">
      <c r="A27" s="4" t="s">
        <v>40</v>
      </c>
      <c r="B27" s="5">
        <v>49214</v>
      </c>
      <c r="C27" s="14">
        <v>289946.354</v>
      </c>
      <c r="D27" s="25">
        <v>0.934</v>
      </c>
      <c r="E27" s="79" t="s">
        <v>439</v>
      </c>
      <c r="F27" s="5">
        <v>270809.894636</v>
      </c>
      <c r="G27" s="5">
        <v>284426.5891235153</v>
      </c>
      <c r="H27" s="5"/>
      <c r="I27" s="5">
        <v>5779.383694142222</v>
      </c>
      <c r="J27" s="14">
        <v>-520.3646731416957</v>
      </c>
      <c r="K27" s="5">
        <v>0</v>
      </c>
      <c r="L27" s="5">
        <v>25609227</v>
      </c>
    </row>
    <row r="28" spans="1:12" s="4" customFormat="1" ht="12">
      <c r="A28" s="4" t="s">
        <v>43</v>
      </c>
      <c r="B28" s="5">
        <v>75137</v>
      </c>
      <c r="C28" s="14">
        <v>351153.903</v>
      </c>
      <c r="D28" s="25">
        <v>1.01</v>
      </c>
      <c r="E28" s="79" t="s">
        <v>439</v>
      </c>
      <c r="F28" s="5">
        <v>354665.44203</v>
      </c>
      <c r="G28" s="5">
        <v>372498.50893434376</v>
      </c>
      <c r="H28" s="5"/>
      <c r="I28" s="5">
        <v>4957.590919711244</v>
      </c>
      <c r="J28" s="14">
        <v>-1342.1574475726738</v>
      </c>
      <c r="K28" s="5">
        <v>0</v>
      </c>
      <c r="L28" s="5">
        <v>100845684</v>
      </c>
    </row>
    <row r="29" spans="1:12" s="4" customFormat="1" ht="12">
      <c r="A29" s="4" t="s">
        <v>31</v>
      </c>
      <c r="B29" s="5">
        <v>49262</v>
      </c>
      <c r="C29" s="14">
        <v>282546.619</v>
      </c>
      <c r="D29" s="25">
        <v>1.054</v>
      </c>
      <c r="E29" s="79" t="s">
        <v>439</v>
      </c>
      <c r="F29" s="5">
        <v>297804.13642600004</v>
      </c>
      <c r="G29" s="5">
        <v>312778.1385697611</v>
      </c>
      <c r="H29" s="5"/>
      <c r="I29" s="5">
        <v>6349.278116393185</v>
      </c>
      <c r="J29" s="14">
        <v>49.52974910926696</v>
      </c>
      <c r="K29" s="5">
        <v>2439935</v>
      </c>
      <c r="L29" s="5">
        <v>0</v>
      </c>
    </row>
    <row r="30" spans="1:12" s="4" customFormat="1" ht="12">
      <c r="A30" s="4" t="s">
        <v>41</v>
      </c>
      <c r="B30" s="5">
        <v>31853</v>
      </c>
      <c r="C30" s="14">
        <v>139394.87</v>
      </c>
      <c r="D30" s="25">
        <v>1.073</v>
      </c>
      <c r="E30" s="79" t="s">
        <v>439</v>
      </c>
      <c r="F30" s="5">
        <v>149570.69551</v>
      </c>
      <c r="G30" s="5">
        <v>157091.31608327097</v>
      </c>
      <c r="H30" s="5"/>
      <c r="I30" s="5">
        <v>4931.758895026244</v>
      </c>
      <c r="J30" s="14">
        <v>-1367.9894722576737</v>
      </c>
      <c r="K30" s="5">
        <v>0</v>
      </c>
      <c r="L30" s="5">
        <v>43574569</v>
      </c>
    </row>
    <row r="31" spans="1:12" s="4" customFormat="1" ht="12">
      <c r="A31" s="4" t="s">
        <v>32</v>
      </c>
      <c r="B31" s="5">
        <v>34851</v>
      </c>
      <c r="C31" s="14">
        <v>194953.787</v>
      </c>
      <c r="D31" s="25">
        <v>1.051</v>
      </c>
      <c r="E31" s="79" t="s">
        <v>439</v>
      </c>
      <c r="F31" s="5">
        <v>204896.430137</v>
      </c>
      <c r="G31" s="5">
        <v>215198.9048471953</v>
      </c>
      <c r="H31" s="5"/>
      <c r="I31" s="5">
        <v>6174.827260256387</v>
      </c>
      <c r="J31" s="14">
        <v>-124.92110702753143</v>
      </c>
      <c r="K31" s="5">
        <v>0</v>
      </c>
      <c r="L31" s="5">
        <v>4353626</v>
      </c>
    </row>
    <row r="32" spans="1:12" s="4" customFormat="1" ht="12">
      <c r="A32" s="4" t="s">
        <v>52</v>
      </c>
      <c r="B32" s="5">
        <v>11899</v>
      </c>
      <c r="C32" s="14">
        <v>45647.223</v>
      </c>
      <c r="D32" s="25">
        <v>0.994</v>
      </c>
      <c r="E32" s="79" t="s">
        <v>439</v>
      </c>
      <c r="F32" s="5">
        <v>45373.339662</v>
      </c>
      <c r="G32" s="5">
        <v>47654.77367269653</v>
      </c>
      <c r="H32" s="5"/>
      <c r="I32" s="5">
        <v>4004.939379166025</v>
      </c>
      <c r="J32" s="14">
        <v>-2294.808988117893</v>
      </c>
      <c r="K32" s="5">
        <v>0</v>
      </c>
      <c r="L32" s="5">
        <v>27305932</v>
      </c>
    </row>
    <row r="33" spans="1:12" s="4" customFormat="1" ht="12">
      <c r="A33" s="4" t="s">
        <v>34</v>
      </c>
      <c r="B33" s="5">
        <v>46457</v>
      </c>
      <c r="C33" s="14">
        <v>215373.697</v>
      </c>
      <c r="D33" s="25">
        <v>0.974</v>
      </c>
      <c r="E33" s="79" t="s">
        <v>439</v>
      </c>
      <c r="F33" s="5">
        <v>209773.98087799997</v>
      </c>
      <c r="G33" s="5">
        <v>220321.7055572809</v>
      </c>
      <c r="H33" s="5"/>
      <c r="I33" s="5">
        <v>4742.486720134337</v>
      </c>
      <c r="J33" s="14">
        <v>-1557.2616471495812</v>
      </c>
      <c r="K33" s="5">
        <v>0</v>
      </c>
      <c r="L33" s="5">
        <v>72345704</v>
      </c>
    </row>
    <row r="34" spans="1:12" s="4" customFormat="1" ht="12">
      <c r="A34" s="4" t="s">
        <v>33</v>
      </c>
      <c r="B34" s="5">
        <v>49138</v>
      </c>
      <c r="C34" s="14">
        <v>261771.582</v>
      </c>
      <c r="D34" s="25">
        <v>0.985</v>
      </c>
      <c r="E34" s="79" t="s">
        <v>439</v>
      </c>
      <c r="F34" s="5">
        <v>257845.00827</v>
      </c>
      <c r="G34" s="5">
        <v>270809.81041455467</v>
      </c>
      <c r="H34" s="5"/>
      <c r="I34" s="5">
        <v>5511.209459370643</v>
      </c>
      <c r="J34" s="14">
        <v>-788.5389079132747</v>
      </c>
      <c r="K34" s="5">
        <v>0</v>
      </c>
      <c r="L34" s="5">
        <v>38747225</v>
      </c>
    </row>
    <row r="35" spans="1:12" s="4" customFormat="1" ht="27" customHeight="1">
      <c r="A35" s="26" t="s">
        <v>354</v>
      </c>
      <c r="B35" s="5">
        <v>47848</v>
      </c>
      <c r="C35" s="14">
        <v>271277.37100000004</v>
      </c>
      <c r="D35" s="25">
        <v>1.092</v>
      </c>
      <c r="E35" s="79" t="s">
        <v>439</v>
      </c>
      <c r="F35" s="5">
        <v>296234.88913200004</v>
      </c>
      <c r="G35" s="5">
        <v>311129.9873605018</v>
      </c>
      <c r="H35" s="5"/>
      <c r="I35" s="5">
        <v>6502.4658786261025</v>
      </c>
      <c r="J35" s="14">
        <v>202.71751134218448</v>
      </c>
      <c r="K35" s="5">
        <v>9699627</v>
      </c>
      <c r="L35" s="5">
        <v>0</v>
      </c>
    </row>
    <row r="36" spans="1:12" s="4" customFormat="1" ht="12.75" customHeight="1">
      <c r="A36" s="4" t="s">
        <v>262</v>
      </c>
      <c r="B36" s="5">
        <v>14421</v>
      </c>
      <c r="C36" s="14">
        <v>94063.899</v>
      </c>
      <c r="D36" s="25">
        <v>0.909</v>
      </c>
      <c r="E36" s="79" t="s">
        <v>442</v>
      </c>
      <c r="F36" s="5">
        <v>85504.084191</v>
      </c>
      <c r="G36" s="5">
        <v>89803.34730850377</v>
      </c>
      <c r="H36" s="5"/>
      <c r="I36" s="5">
        <v>6227.262139137631</v>
      </c>
      <c r="J36" s="14">
        <v>-72.48622814628743</v>
      </c>
      <c r="K36" s="5">
        <v>0</v>
      </c>
      <c r="L36" s="5">
        <v>1045324</v>
      </c>
    </row>
    <row r="37" spans="1:12" s="4" customFormat="1" ht="12">
      <c r="A37" s="4" t="s">
        <v>90</v>
      </c>
      <c r="B37" s="5">
        <v>22765</v>
      </c>
      <c r="C37" s="14">
        <v>112554.935</v>
      </c>
      <c r="D37" s="25">
        <v>1.039</v>
      </c>
      <c r="E37" s="79" t="s">
        <v>439</v>
      </c>
      <c r="F37" s="5">
        <v>116944.577465</v>
      </c>
      <c r="G37" s="5">
        <v>122824.71188716666</v>
      </c>
      <c r="H37" s="5"/>
      <c r="I37" s="5">
        <v>5395.331073453401</v>
      </c>
      <c r="J37" s="14">
        <v>-904.4172938305173</v>
      </c>
      <c r="K37" s="5">
        <v>0</v>
      </c>
      <c r="L37" s="5">
        <v>20589060</v>
      </c>
    </row>
    <row r="38" spans="1:12" s="4" customFormat="1" ht="12">
      <c r="A38" s="4" t="s">
        <v>332</v>
      </c>
      <c r="B38" s="5">
        <v>20133</v>
      </c>
      <c r="C38" s="14">
        <v>77362.239</v>
      </c>
      <c r="D38" s="25">
        <v>1.062</v>
      </c>
      <c r="E38" s="79" t="s">
        <v>439</v>
      </c>
      <c r="F38" s="5">
        <v>82158.697818</v>
      </c>
      <c r="G38" s="5">
        <v>86289.75030108413</v>
      </c>
      <c r="H38" s="5"/>
      <c r="I38" s="5">
        <v>4285.98571008216</v>
      </c>
      <c r="J38" s="14">
        <v>-2013.762657201758</v>
      </c>
      <c r="K38" s="5">
        <v>0</v>
      </c>
      <c r="L38" s="5">
        <v>40543084</v>
      </c>
    </row>
    <row r="39" spans="1:12" s="4" customFormat="1" ht="12">
      <c r="A39" s="4" t="s">
        <v>91</v>
      </c>
      <c r="B39" s="5">
        <v>21406</v>
      </c>
      <c r="C39" s="14">
        <v>137921.479</v>
      </c>
      <c r="D39" s="25">
        <v>1.109</v>
      </c>
      <c r="E39" s="79" t="s">
        <v>439</v>
      </c>
      <c r="F39" s="5">
        <v>152954.920211</v>
      </c>
      <c r="G39" s="5">
        <v>160645.7042633143</v>
      </c>
      <c r="H39" s="5"/>
      <c r="I39" s="5">
        <v>7504.704487681693</v>
      </c>
      <c r="J39" s="14">
        <v>1204.9561203977746</v>
      </c>
      <c r="K39" s="5">
        <v>25793291</v>
      </c>
      <c r="L39" s="5">
        <v>0</v>
      </c>
    </row>
    <row r="40" spans="1:12" s="4" customFormat="1" ht="12">
      <c r="A40" s="4" t="s">
        <v>92</v>
      </c>
      <c r="B40" s="5">
        <v>242140</v>
      </c>
      <c r="C40" s="14">
        <v>1368703.17</v>
      </c>
      <c r="D40" s="25">
        <v>1.038</v>
      </c>
      <c r="E40" s="79" t="s">
        <v>439</v>
      </c>
      <c r="F40" s="5">
        <v>1420713.89046</v>
      </c>
      <c r="G40" s="5">
        <v>1492149.3416150087</v>
      </c>
      <c r="H40" s="5"/>
      <c r="I40" s="5">
        <v>6162.341379429291</v>
      </c>
      <c r="J40" s="14">
        <v>-137.406987854627</v>
      </c>
      <c r="K40" s="5">
        <v>0</v>
      </c>
      <c r="L40" s="5">
        <v>33271728</v>
      </c>
    </row>
    <row r="41" spans="1:12" s="4" customFormat="1" ht="12">
      <c r="A41" s="4" t="s">
        <v>93</v>
      </c>
      <c r="B41" s="5">
        <v>9625</v>
      </c>
      <c r="C41" s="14">
        <v>42621.935</v>
      </c>
      <c r="D41" s="25">
        <v>1.018</v>
      </c>
      <c r="E41" s="79" t="s">
        <v>439</v>
      </c>
      <c r="F41" s="5">
        <v>43389.12983</v>
      </c>
      <c r="G41" s="5">
        <v>45570.79503750053</v>
      </c>
      <c r="H41" s="5"/>
      <c r="I41" s="5">
        <v>4734.628055844211</v>
      </c>
      <c r="J41" s="14">
        <v>-1565.1203114397067</v>
      </c>
      <c r="K41" s="5">
        <v>0</v>
      </c>
      <c r="L41" s="5">
        <v>15064283</v>
      </c>
    </row>
    <row r="42" spans="1:12" s="4" customFormat="1" ht="12">
      <c r="A42" s="4" t="s">
        <v>94</v>
      </c>
      <c r="B42" s="5">
        <v>22344</v>
      </c>
      <c r="C42" s="14">
        <v>120867.996</v>
      </c>
      <c r="D42" s="25">
        <v>1.027</v>
      </c>
      <c r="E42" s="79" t="s">
        <v>442</v>
      </c>
      <c r="F42" s="5">
        <v>124131.431892</v>
      </c>
      <c r="G42" s="5">
        <v>130372.93125317764</v>
      </c>
      <c r="H42" s="5"/>
      <c r="I42" s="5">
        <v>5834.807163138992</v>
      </c>
      <c r="J42" s="14">
        <v>-464.9412041449259</v>
      </c>
      <c r="K42" s="5">
        <v>0</v>
      </c>
      <c r="L42" s="5">
        <v>10388646</v>
      </c>
    </row>
    <row r="43" spans="1:12" s="4" customFormat="1" ht="27" customHeight="1">
      <c r="A43" s="26" t="s">
        <v>355</v>
      </c>
      <c r="B43" s="5">
        <v>107918</v>
      </c>
      <c r="C43" s="14">
        <v>628835.426</v>
      </c>
      <c r="D43" s="25">
        <v>1.006</v>
      </c>
      <c r="E43" s="79" t="s">
        <v>439</v>
      </c>
      <c r="F43" s="5">
        <v>632608.438556</v>
      </c>
      <c r="G43" s="5">
        <v>664416.8621352765</v>
      </c>
      <c r="H43" s="5"/>
      <c r="I43" s="5">
        <v>6156.682500929192</v>
      </c>
      <c r="J43" s="14">
        <v>-143.06586635472559</v>
      </c>
      <c r="K43" s="5">
        <v>0</v>
      </c>
      <c r="L43" s="5">
        <v>15439382</v>
      </c>
    </row>
    <row r="44" spans="1:12" s="4" customFormat="1" ht="12">
      <c r="A44" s="4" t="s">
        <v>95</v>
      </c>
      <c r="B44" s="5">
        <v>16058</v>
      </c>
      <c r="C44" s="14">
        <v>117267.847</v>
      </c>
      <c r="D44" s="25">
        <v>1.058</v>
      </c>
      <c r="E44" s="79" t="s">
        <v>442</v>
      </c>
      <c r="F44" s="5">
        <v>124069.382126</v>
      </c>
      <c r="G44" s="5">
        <v>130307.7615394823</v>
      </c>
      <c r="H44" s="5"/>
      <c r="I44" s="5">
        <v>8114.81887778567</v>
      </c>
      <c r="J44" s="14">
        <v>1815.0705105017523</v>
      </c>
      <c r="K44" s="5">
        <v>29146402</v>
      </c>
      <c r="L44" s="5">
        <v>0</v>
      </c>
    </row>
    <row r="45" spans="1:12" s="4" customFormat="1" ht="12">
      <c r="A45" s="4" t="s">
        <v>96</v>
      </c>
      <c r="B45" s="5">
        <v>11612</v>
      </c>
      <c r="C45" s="14">
        <v>85294.81400000001</v>
      </c>
      <c r="D45" s="25">
        <v>1.08</v>
      </c>
      <c r="E45" s="79" t="s">
        <v>442</v>
      </c>
      <c r="F45" s="5">
        <v>92118.39912000002</v>
      </c>
      <c r="G45" s="5">
        <v>96750.23910199931</v>
      </c>
      <c r="H45" s="5"/>
      <c r="I45" s="5">
        <v>8331.918627454299</v>
      </c>
      <c r="J45" s="14">
        <v>2032.170260170381</v>
      </c>
      <c r="K45" s="5">
        <v>23597561</v>
      </c>
      <c r="L45" s="5">
        <v>0</v>
      </c>
    </row>
    <row r="46" spans="1:12" s="4" customFormat="1" ht="12">
      <c r="A46" s="4" t="s">
        <v>97</v>
      </c>
      <c r="B46" s="5">
        <v>34604</v>
      </c>
      <c r="C46" s="14">
        <v>307692.765</v>
      </c>
      <c r="D46" s="25">
        <v>0.956</v>
      </c>
      <c r="E46" s="79" t="s">
        <v>439</v>
      </c>
      <c r="F46" s="5">
        <v>294154.28334</v>
      </c>
      <c r="G46" s="5">
        <v>308944.7658436712</v>
      </c>
      <c r="H46" s="5"/>
      <c r="I46" s="5">
        <v>8928.007335674234</v>
      </c>
      <c r="J46" s="14">
        <v>2628.258968390316</v>
      </c>
      <c r="K46" s="5">
        <v>90948273</v>
      </c>
      <c r="L46" s="5">
        <v>0</v>
      </c>
    </row>
    <row r="47" spans="1:12" s="4" customFormat="1" ht="12">
      <c r="A47" s="4" t="s">
        <v>98</v>
      </c>
      <c r="B47" s="5">
        <v>58021</v>
      </c>
      <c r="C47" s="14">
        <v>357838.692</v>
      </c>
      <c r="D47" s="25">
        <v>1.103</v>
      </c>
      <c r="E47" s="79" t="s">
        <v>439</v>
      </c>
      <c r="F47" s="5">
        <v>394696.077276</v>
      </c>
      <c r="G47" s="5">
        <v>414541.9396545217</v>
      </c>
      <c r="H47" s="5"/>
      <c r="I47" s="5">
        <v>7144.687951854014</v>
      </c>
      <c r="J47" s="14">
        <v>844.9395845700956</v>
      </c>
      <c r="K47" s="5">
        <v>49024240</v>
      </c>
      <c r="L47" s="5">
        <v>0</v>
      </c>
    </row>
    <row r="48" spans="1:12" s="4" customFormat="1" ht="12">
      <c r="A48" s="4" t="s">
        <v>99</v>
      </c>
      <c r="B48" s="5">
        <v>12086</v>
      </c>
      <c r="C48" s="14">
        <v>66875.643</v>
      </c>
      <c r="D48" s="25">
        <v>1.007</v>
      </c>
      <c r="E48" s="79" t="s">
        <v>442</v>
      </c>
      <c r="F48" s="5">
        <v>67343.77250099998</v>
      </c>
      <c r="G48" s="5">
        <v>70729.91013461712</v>
      </c>
      <c r="H48" s="5"/>
      <c r="I48" s="5">
        <v>5852.218280209922</v>
      </c>
      <c r="J48" s="14">
        <v>-447.5300870739957</v>
      </c>
      <c r="K48" s="5">
        <v>0</v>
      </c>
      <c r="L48" s="5">
        <v>5408849</v>
      </c>
    </row>
    <row r="49" spans="1:12" s="4" customFormat="1" ht="12">
      <c r="A49" s="4" t="s">
        <v>100</v>
      </c>
      <c r="B49" s="5">
        <v>38526</v>
      </c>
      <c r="C49" s="14">
        <v>172113.149</v>
      </c>
      <c r="D49" s="25">
        <v>1.075</v>
      </c>
      <c r="E49" s="79" t="s">
        <v>439</v>
      </c>
      <c r="F49" s="5">
        <v>185021.635175</v>
      </c>
      <c r="G49" s="5">
        <v>194324.77782104266</v>
      </c>
      <c r="H49" s="5"/>
      <c r="I49" s="5">
        <v>5043.990495277025</v>
      </c>
      <c r="J49" s="14">
        <v>-1255.7578720068932</v>
      </c>
      <c r="K49" s="5">
        <v>0</v>
      </c>
      <c r="L49" s="5">
        <v>48379328</v>
      </c>
    </row>
    <row r="50" spans="1:12" s="4" customFormat="1" ht="12">
      <c r="A50" s="4" t="s">
        <v>101</v>
      </c>
      <c r="B50" s="5">
        <v>14760</v>
      </c>
      <c r="C50" s="14">
        <v>56190.944</v>
      </c>
      <c r="D50" s="25">
        <v>1.109</v>
      </c>
      <c r="E50" s="79" t="s">
        <v>439</v>
      </c>
      <c r="F50" s="5">
        <v>62315.756896000006</v>
      </c>
      <c r="G50" s="5">
        <v>65449.07897993507</v>
      </c>
      <c r="H50" s="5"/>
      <c r="I50" s="5">
        <v>4434.219443085031</v>
      </c>
      <c r="J50" s="14">
        <v>-1865.5289241988867</v>
      </c>
      <c r="K50" s="5">
        <v>0</v>
      </c>
      <c r="L50" s="5">
        <v>27535207</v>
      </c>
    </row>
    <row r="51" spans="1:12" s="4" customFormat="1" ht="12">
      <c r="A51" s="4" t="s">
        <v>102</v>
      </c>
      <c r="B51" s="5">
        <v>8981</v>
      </c>
      <c r="C51" s="14">
        <v>52111.589</v>
      </c>
      <c r="D51" s="25">
        <v>1.12</v>
      </c>
      <c r="E51" s="79" t="s">
        <v>439</v>
      </c>
      <c r="F51" s="5">
        <v>58364.979680000004</v>
      </c>
      <c r="G51" s="5">
        <v>61299.65124412737</v>
      </c>
      <c r="H51" s="5"/>
      <c r="I51" s="5">
        <v>6825.481710736819</v>
      </c>
      <c r="J51" s="14">
        <v>525.733343452901</v>
      </c>
      <c r="K51" s="5">
        <v>4721611</v>
      </c>
      <c r="L51" s="5">
        <v>0</v>
      </c>
    </row>
    <row r="52" spans="1:12" s="4" customFormat="1" ht="27" customHeight="1">
      <c r="A52" s="26" t="s">
        <v>356</v>
      </c>
      <c r="B52" s="5">
        <v>5498</v>
      </c>
      <c r="C52" s="14">
        <v>32465.607</v>
      </c>
      <c r="D52" s="25">
        <v>1.039</v>
      </c>
      <c r="E52" s="79" t="s">
        <v>442</v>
      </c>
      <c r="F52" s="5">
        <v>33731.765672999994</v>
      </c>
      <c r="G52" s="5">
        <v>35427.84530964351</v>
      </c>
      <c r="H52" s="5"/>
      <c r="I52" s="5">
        <v>6443.769608883869</v>
      </c>
      <c r="J52" s="14">
        <v>144.02124159995128</v>
      </c>
      <c r="K52" s="5">
        <v>791829</v>
      </c>
      <c r="L52" s="5">
        <v>0</v>
      </c>
    </row>
    <row r="53" spans="1:12" s="4" customFormat="1" ht="12">
      <c r="A53" s="4" t="s">
        <v>103</v>
      </c>
      <c r="B53" s="5">
        <v>21903</v>
      </c>
      <c r="C53" s="14">
        <v>148755.531</v>
      </c>
      <c r="D53" s="25">
        <v>1.016</v>
      </c>
      <c r="E53" s="79" t="s">
        <v>439</v>
      </c>
      <c r="F53" s="5">
        <v>151135.619496</v>
      </c>
      <c r="G53" s="5">
        <v>158734.92660264965</v>
      </c>
      <c r="H53" s="5"/>
      <c r="I53" s="5">
        <v>7247.177400477088</v>
      </c>
      <c r="J53" s="14">
        <v>947.4290331931697</v>
      </c>
      <c r="K53" s="5">
        <v>20751538</v>
      </c>
      <c r="L53" s="5">
        <v>0</v>
      </c>
    </row>
    <row r="54" spans="1:12" s="4" customFormat="1" ht="12">
      <c r="A54" s="4" t="s">
        <v>104</v>
      </c>
      <c r="B54" s="5">
        <v>10068</v>
      </c>
      <c r="C54" s="14">
        <v>61991.999</v>
      </c>
      <c r="D54" s="25">
        <v>0.927</v>
      </c>
      <c r="E54" s="79" t="s">
        <v>439</v>
      </c>
      <c r="F54" s="5">
        <v>57466.58307300001</v>
      </c>
      <c r="G54" s="5">
        <v>60356.082018369925</v>
      </c>
      <c r="H54" s="5"/>
      <c r="I54" s="5">
        <v>5994.843267617196</v>
      </c>
      <c r="J54" s="14">
        <v>-304.905099666722</v>
      </c>
      <c r="K54" s="5">
        <v>0</v>
      </c>
      <c r="L54" s="5">
        <v>3069785</v>
      </c>
    </row>
    <row r="55" spans="1:12" s="4" customFormat="1" ht="12">
      <c r="A55" s="4" t="s">
        <v>105</v>
      </c>
      <c r="B55" s="5">
        <v>166673</v>
      </c>
      <c r="C55" s="14">
        <v>1013473.789</v>
      </c>
      <c r="D55" s="25">
        <v>0.929</v>
      </c>
      <c r="E55" s="79" t="s">
        <v>439</v>
      </c>
      <c r="F55" s="5">
        <v>941517.149981</v>
      </c>
      <c r="G55" s="5">
        <v>988857.9290292673</v>
      </c>
      <c r="H55" s="5"/>
      <c r="I55" s="5">
        <v>5932.922123134925</v>
      </c>
      <c r="J55" s="14">
        <v>-366.8262441489933</v>
      </c>
      <c r="K55" s="5">
        <v>0</v>
      </c>
      <c r="L55" s="5">
        <v>61140031</v>
      </c>
    </row>
    <row r="56" spans="1:12" s="4" customFormat="1" ht="12">
      <c r="A56" s="4" t="s">
        <v>106</v>
      </c>
      <c r="B56" s="5">
        <v>28471</v>
      </c>
      <c r="C56" s="14">
        <v>178163.424</v>
      </c>
      <c r="D56" s="25">
        <v>1.013</v>
      </c>
      <c r="E56" s="79" t="s">
        <v>439</v>
      </c>
      <c r="F56" s="5">
        <v>180479.54851199998</v>
      </c>
      <c r="G56" s="5">
        <v>189554.308784832</v>
      </c>
      <c r="H56" s="5"/>
      <c r="I56" s="5">
        <v>6657.8029849612585</v>
      </c>
      <c r="J56" s="14">
        <v>358.0546176773405</v>
      </c>
      <c r="K56" s="5">
        <v>10194173</v>
      </c>
      <c r="L56" s="5">
        <v>0</v>
      </c>
    </row>
    <row r="57" spans="1:12" s="4" customFormat="1" ht="12">
      <c r="A57" s="4" t="s">
        <v>107</v>
      </c>
      <c r="B57" s="5">
        <v>43728</v>
      </c>
      <c r="C57" s="14">
        <v>300760.067</v>
      </c>
      <c r="D57" s="25">
        <v>0.991</v>
      </c>
      <c r="E57" s="79" t="s">
        <v>439</v>
      </c>
      <c r="F57" s="5">
        <v>298053.22639699996</v>
      </c>
      <c r="G57" s="5">
        <v>313039.7531275734</v>
      </c>
      <c r="H57" s="5"/>
      <c r="I57" s="5">
        <v>7158.794208003417</v>
      </c>
      <c r="J57" s="14">
        <v>859.0458407194992</v>
      </c>
      <c r="K57" s="5">
        <v>37564357</v>
      </c>
      <c r="L57" s="5">
        <v>0</v>
      </c>
    </row>
    <row r="58" spans="1:12" s="4" customFormat="1" ht="12">
      <c r="A58" s="4" t="s">
        <v>108</v>
      </c>
      <c r="B58" s="5">
        <v>145120</v>
      </c>
      <c r="C58" s="14">
        <v>1047618.405</v>
      </c>
      <c r="D58" s="25">
        <v>0.974</v>
      </c>
      <c r="E58" s="79" t="s">
        <v>442</v>
      </c>
      <c r="F58" s="5">
        <v>1020380.32647</v>
      </c>
      <c r="G58" s="5">
        <v>1071686.4546500228</v>
      </c>
      <c r="H58" s="5"/>
      <c r="I58" s="5">
        <v>7384.829483531028</v>
      </c>
      <c r="J58" s="14">
        <v>1085.08111624711</v>
      </c>
      <c r="K58" s="5">
        <v>157466972</v>
      </c>
      <c r="L58" s="5">
        <v>0</v>
      </c>
    </row>
    <row r="59" spans="1:12" s="4" customFormat="1" ht="12">
      <c r="A59" s="4" t="s">
        <v>109</v>
      </c>
      <c r="B59" s="5">
        <v>14834</v>
      </c>
      <c r="C59" s="14">
        <v>112888.704</v>
      </c>
      <c r="D59" s="25">
        <v>1.054</v>
      </c>
      <c r="E59" s="79" t="s">
        <v>439</v>
      </c>
      <c r="F59" s="5">
        <v>118984.69401600001</v>
      </c>
      <c r="G59" s="5">
        <v>124967.40830819406</v>
      </c>
      <c r="H59" s="5"/>
      <c r="I59" s="5">
        <v>8424.390475137796</v>
      </c>
      <c r="J59" s="14">
        <v>2124.642107853878</v>
      </c>
      <c r="K59" s="5">
        <v>31516941</v>
      </c>
      <c r="L59" s="5">
        <v>0</v>
      </c>
    </row>
    <row r="60" spans="1:12" s="4" customFormat="1" ht="12">
      <c r="A60" s="4" t="s">
        <v>110</v>
      </c>
      <c r="B60" s="5">
        <v>7481</v>
      </c>
      <c r="C60" s="14">
        <v>43624.408</v>
      </c>
      <c r="D60" s="25">
        <v>1.032</v>
      </c>
      <c r="E60" s="79" t="s">
        <v>439</v>
      </c>
      <c r="F60" s="5">
        <v>45020.38905600001</v>
      </c>
      <c r="G60" s="5">
        <v>47284.07622410962</v>
      </c>
      <c r="H60" s="5"/>
      <c r="I60" s="5">
        <v>6320.555570660289</v>
      </c>
      <c r="J60" s="14">
        <v>20.807203376371035</v>
      </c>
      <c r="K60" s="5">
        <v>155659</v>
      </c>
      <c r="L60" s="5">
        <v>0</v>
      </c>
    </row>
    <row r="61" spans="1:12" s="4" customFormat="1" ht="12">
      <c r="A61" s="4" t="s">
        <v>111</v>
      </c>
      <c r="B61" s="5">
        <v>7630</v>
      </c>
      <c r="C61" s="14">
        <v>46976.086</v>
      </c>
      <c r="D61" s="25">
        <v>1.235</v>
      </c>
      <c r="E61" s="79" t="s">
        <v>439</v>
      </c>
      <c r="F61" s="5">
        <v>58015.466210000006</v>
      </c>
      <c r="G61" s="5">
        <v>60932.56375547249</v>
      </c>
      <c r="H61" s="5"/>
      <c r="I61" s="5">
        <v>7985.919234006879</v>
      </c>
      <c r="J61" s="14">
        <v>1686.1708667229614</v>
      </c>
      <c r="K61" s="5">
        <v>12865484</v>
      </c>
      <c r="L61" s="5">
        <v>0</v>
      </c>
    </row>
    <row r="62" spans="1:12" s="4" customFormat="1" ht="12">
      <c r="A62" s="4" t="s">
        <v>112</v>
      </c>
      <c r="B62" s="5">
        <v>3683</v>
      </c>
      <c r="C62" s="14">
        <v>13063.295</v>
      </c>
      <c r="D62" s="25">
        <v>1.437</v>
      </c>
      <c r="E62" s="79" t="s">
        <v>442</v>
      </c>
      <c r="F62" s="5">
        <v>18771.954915000002</v>
      </c>
      <c r="G62" s="5">
        <v>19715.834662653015</v>
      </c>
      <c r="H62" s="5"/>
      <c r="I62" s="5">
        <v>5353.199745493624</v>
      </c>
      <c r="J62" s="14">
        <v>-946.5486217902944</v>
      </c>
      <c r="K62" s="5">
        <v>0</v>
      </c>
      <c r="L62" s="5">
        <v>3486139</v>
      </c>
    </row>
    <row r="63" spans="1:12" s="4" customFormat="1" ht="12">
      <c r="A63" s="4" t="s">
        <v>113</v>
      </c>
      <c r="B63" s="5">
        <v>11506</v>
      </c>
      <c r="C63" s="14">
        <v>75695.704</v>
      </c>
      <c r="D63" s="25">
        <v>0.923</v>
      </c>
      <c r="E63" s="79" t="s">
        <v>439</v>
      </c>
      <c r="F63" s="5">
        <v>69867.134792</v>
      </c>
      <c r="G63" s="5">
        <v>73380.15055702384</v>
      </c>
      <c r="H63" s="5"/>
      <c r="I63" s="5">
        <v>6377.555237008851</v>
      </c>
      <c r="J63" s="14">
        <v>77.80686972493277</v>
      </c>
      <c r="K63" s="5">
        <v>895246</v>
      </c>
      <c r="L63" s="5">
        <v>0</v>
      </c>
    </row>
    <row r="64" spans="1:12" s="4" customFormat="1" ht="12">
      <c r="A64" s="4" t="s">
        <v>114</v>
      </c>
      <c r="B64" s="5">
        <v>5317</v>
      </c>
      <c r="C64" s="14">
        <v>27526.086</v>
      </c>
      <c r="D64" s="25">
        <v>1.107</v>
      </c>
      <c r="E64" s="79" t="s">
        <v>439</v>
      </c>
      <c r="F64" s="5">
        <v>30471.377202</v>
      </c>
      <c r="G64" s="5">
        <v>32003.520015803657</v>
      </c>
      <c r="H64" s="5"/>
      <c r="I64" s="5">
        <v>6019.0934767356885</v>
      </c>
      <c r="J64" s="14">
        <v>-280.65489054822956</v>
      </c>
      <c r="K64" s="5">
        <v>0</v>
      </c>
      <c r="L64" s="5">
        <v>1492242</v>
      </c>
    </row>
    <row r="65" spans="1:12" s="4" customFormat="1" ht="27" customHeight="1">
      <c r="A65" s="26" t="s">
        <v>357</v>
      </c>
      <c r="B65" s="5">
        <v>6824</v>
      </c>
      <c r="C65" s="14">
        <v>38574.833</v>
      </c>
      <c r="D65" s="25">
        <v>0.946</v>
      </c>
      <c r="E65" s="79" t="s">
        <v>439</v>
      </c>
      <c r="F65" s="5">
        <v>36491.792018</v>
      </c>
      <c r="G65" s="5">
        <v>38326.64958064166</v>
      </c>
      <c r="H65" s="5"/>
      <c r="I65" s="5">
        <v>5616.449235146784</v>
      </c>
      <c r="J65" s="14">
        <v>-683.2991321371337</v>
      </c>
      <c r="K65" s="5">
        <v>0</v>
      </c>
      <c r="L65" s="5">
        <v>4662833</v>
      </c>
    </row>
    <row r="66" spans="1:12" s="4" customFormat="1" ht="12">
      <c r="A66" s="4" t="s">
        <v>115</v>
      </c>
      <c r="B66" s="5">
        <v>17858</v>
      </c>
      <c r="C66" s="14">
        <v>158433.191</v>
      </c>
      <c r="D66" s="25">
        <v>0.977</v>
      </c>
      <c r="E66" s="79" t="s">
        <v>442</v>
      </c>
      <c r="F66" s="5">
        <v>154789.22760699998</v>
      </c>
      <c r="G66" s="5">
        <v>162572.24316156827</v>
      </c>
      <c r="H66" s="5"/>
      <c r="I66" s="5">
        <v>9103.60864383292</v>
      </c>
      <c r="J66" s="14">
        <v>2803.8602765490023</v>
      </c>
      <c r="K66" s="5">
        <v>50071337</v>
      </c>
      <c r="L66" s="5">
        <v>0</v>
      </c>
    </row>
    <row r="67" spans="1:12" s="4" customFormat="1" ht="12">
      <c r="A67" s="4" t="s">
        <v>116</v>
      </c>
      <c r="B67" s="5">
        <v>29481</v>
      </c>
      <c r="C67" s="14">
        <v>166405.41</v>
      </c>
      <c r="D67" s="25">
        <v>1.131</v>
      </c>
      <c r="E67" s="79" t="s">
        <v>439</v>
      </c>
      <c r="F67" s="5">
        <v>188204.51871</v>
      </c>
      <c r="G67" s="5">
        <v>197667.70112395324</v>
      </c>
      <c r="H67" s="5"/>
      <c r="I67" s="5">
        <v>6704.918460159196</v>
      </c>
      <c r="J67" s="14">
        <v>405.170092875278</v>
      </c>
      <c r="K67" s="5">
        <v>11944820</v>
      </c>
      <c r="L67" s="5">
        <v>0</v>
      </c>
    </row>
    <row r="68" spans="1:12" s="4" customFormat="1" ht="12">
      <c r="A68" s="4" t="s">
        <v>117</v>
      </c>
      <c r="B68" s="5">
        <v>9438</v>
      </c>
      <c r="C68" s="14">
        <v>40591.406</v>
      </c>
      <c r="D68" s="25">
        <v>1.164</v>
      </c>
      <c r="E68" s="79" t="s">
        <v>439</v>
      </c>
      <c r="F68" s="5">
        <v>47248.396584</v>
      </c>
      <c r="G68" s="5">
        <v>49624.111039241936</v>
      </c>
      <c r="H68" s="5"/>
      <c r="I68" s="5">
        <v>5257.905386654157</v>
      </c>
      <c r="J68" s="14">
        <v>-1041.8429806297609</v>
      </c>
      <c r="K68" s="5">
        <v>0</v>
      </c>
      <c r="L68" s="5">
        <v>9832914</v>
      </c>
    </row>
    <row r="69" spans="1:12" s="4" customFormat="1" ht="12">
      <c r="A69" s="4" t="s">
        <v>118</v>
      </c>
      <c r="B69" s="5">
        <v>13128</v>
      </c>
      <c r="C69" s="14">
        <v>39119.169</v>
      </c>
      <c r="D69" s="25">
        <v>1.188</v>
      </c>
      <c r="E69" s="79" t="s">
        <v>439</v>
      </c>
      <c r="F69" s="5">
        <v>46473.572772</v>
      </c>
      <c r="G69" s="5">
        <v>48810.328018813314</v>
      </c>
      <c r="H69" s="5"/>
      <c r="I69" s="5">
        <v>3718.032298812714</v>
      </c>
      <c r="J69" s="14">
        <v>-2581.716068471204</v>
      </c>
      <c r="K69" s="5">
        <v>0</v>
      </c>
      <c r="L69" s="5">
        <v>33892769</v>
      </c>
    </row>
    <row r="70" spans="1:12" s="4" customFormat="1" ht="12">
      <c r="A70" s="4" t="s">
        <v>119</v>
      </c>
      <c r="B70" s="5">
        <v>145114</v>
      </c>
      <c r="C70" s="14">
        <v>816941.999</v>
      </c>
      <c r="D70" s="25">
        <v>1.183</v>
      </c>
      <c r="E70" s="79" t="s">
        <v>442</v>
      </c>
      <c r="F70" s="5">
        <v>966442.384817</v>
      </c>
      <c r="G70" s="5">
        <v>1015036.4390022322</v>
      </c>
      <c r="H70" s="5"/>
      <c r="I70" s="5">
        <v>6994.751981216369</v>
      </c>
      <c r="J70" s="14">
        <v>695.0036139324511</v>
      </c>
      <c r="K70" s="5">
        <v>100854754</v>
      </c>
      <c r="L70" s="5">
        <v>0</v>
      </c>
    </row>
    <row r="71" spans="1:12" s="4" customFormat="1" ht="12">
      <c r="A71" s="4" t="s">
        <v>120</v>
      </c>
      <c r="B71" s="5">
        <v>7532</v>
      </c>
      <c r="C71" s="14">
        <v>19996.802</v>
      </c>
      <c r="D71" s="25">
        <v>1.575</v>
      </c>
      <c r="E71" s="79" t="s">
        <v>439</v>
      </c>
      <c r="F71" s="5">
        <v>31494.96315</v>
      </c>
      <c r="G71" s="5">
        <v>33078.5732750493</v>
      </c>
      <c r="H71" s="5"/>
      <c r="I71" s="5">
        <v>4391.738353033629</v>
      </c>
      <c r="J71" s="14">
        <v>-1908.0100142502888</v>
      </c>
      <c r="K71" s="5">
        <v>0</v>
      </c>
      <c r="L71" s="5">
        <v>14371131</v>
      </c>
    </row>
    <row r="72" spans="1:12" s="4" customFormat="1" ht="12">
      <c r="A72" s="4" t="s">
        <v>121</v>
      </c>
      <c r="B72" s="5">
        <v>31944</v>
      </c>
      <c r="C72" s="14">
        <v>237342.036</v>
      </c>
      <c r="D72" s="25">
        <v>1.079</v>
      </c>
      <c r="E72" s="79" t="s">
        <v>439</v>
      </c>
      <c r="F72" s="5">
        <v>256092.05684399998</v>
      </c>
      <c r="G72" s="5">
        <v>268968.7181765235</v>
      </c>
      <c r="H72" s="5"/>
      <c r="I72" s="5">
        <v>8420.007456064472</v>
      </c>
      <c r="J72" s="14">
        <v>2120.2590887805536</v>
      </c>
      <c r="K72" s="5">
        <v>67729556</v>
      </c>
      <c r="L72" s="5">
        <v>0</v>
      </c>
    </row>
    <row r="73" spans="1:12" s="4" customFormat="1" ht="12">
      <c r="A73" s="4" t="s">
        <v>122</v>
      </c>
      <c r="B73" s="5">
        <v>11771</v>
      </c>
      <c r="C73" s="14">
        <v>78265.765</v>
      </c>
      <c r="D73" s="25">
        <v>1.08</v>
      </c>
      <c r="E73" s="79" t="s">
        <v>439</v>
      </c>
      <c r="F73" s="5">
        <v>84527.02620000001</v>
      </c>
      <c r="G73" s="5">
        <v>88777.16149601883</v>
      </c>
      <c r="H73" s="5"/>
      <c r="I73" s="5">
        <v>7542.023744458315</v>
      </c>
      <c r="J73" s="14">
        <v>1242.2753771743974</v>
      </c>
      <c r="K73" s="5">
        <v>14622823</v>
      </c>
      <c r="L73" s="5">
        <v>0</v>
      </c>
    </row>
    <row r="74" spans="1:12" s="4" customFormat="1" ht="12">
      <c r="A74" s="4" t="s">
        <v>123</v>
      </c>
      <c r="B74" s="5">
        <v>18804</v>
      </c>
      <c r="C74" s="14">
        <v>120635.781</v>
      </c>
      <c r="D74" s="25">
        <v>1.145</v>
      </c>
      <c r="E74" s="79" t="s">
        <v>439</v>
      </c>
      <c r="F74" s="5">
        <v>138127.96924500001</v>
      </c>
      <c r="G74" s="5">
        <v>145073.23378165276</v>
      </c>
      <c r="H74" s="5"/>
      <c r="I74" s="5">
        <v>7715.019877773492</v>
      </c>
      <c r="J74" s="14">
        <v>1415.2715104895742</v>
      </c>
      <c r="K74" s="5">
        <v>26612765</v>
      </c>
      <c r="L74" s="5">
        <v>0</v>
      </c>
    </row>
    <row r="75" spans="1:12" s="4" customFormat="1" ht="12">
      <c r="A75" s="4" t="s">
        <v>124</v>
      </c>
      <c r="B75" s="5">
        <v>14854</v>
      </c>
      <c r="C75" s="14">
        <v>90182.612</v>
      </c>
      <c r="D75" s="25">
        <v>1.014</v>
      </c>
      <c r="E75" s="79" t="s">
        <v>439</v>
      </c>
      <c r="F75" s="5">
        <v>91445.168568</v>
      </c>
      <c r="G75" s="5">
        <v>96043.1575906074</v>
      </c>
      <c r="H75" s="5"/>
      <c r="I75" s="5">
        <v>6465.8110670935375</v>
      </c>
      <c r="J75" s="14">
        <v>166.06269980961952</v>
      </c>
      <c r="K75" s="5">
        <v>2466695</v>
      </c>
      <c r="L75" s="5">
        <v>0</v>
      </c>
    </row>
    <row r="76" spans="1:12" s="4" customFormat="1" ht="12">
      <c r="A76" s="4" t="s">
        <v>125</v>
      </c>
      <c r="B76" s="5">
        <v>27673</v>
      </c>
      <c r="C76" s="14">
        <v>161464.356</v>
      </c>
      <c r="D76" s="25">
        <v>1.102</v>
      </c>
      <c r="E76" s="79" t="s">
        <v>442</v>
      </c>
      <c r="F76" s="5">
        <v>177933.72031200002</v>
      </c>
      <c r="G76" s="5">
        <v>186880.47283657864</v>
      </c>
      <c r="H76" s="5"/>
      <c r="I76" s="5">
        <v>6753.16997927867</v>
      </c>
      <c r="J76" s="14">
        <v>453.4216119947523</v>
      </c>
      <c r="K76" s="5">
        <v>12547536</v>
      </c>
      <c r="L76" s="5">
        <v>0</v>
      </c>
    </row>
    <row r="77" spans="1:12" s="4" customFormat="1" ht="12">
      <c r="A77" s="4" t="s">
        <v>126</v>
      </c>
      <c r="B77" s="5">
        <v>34692</v>
      </c>
      <c r="C77" s="14">
        <v>232534.693</v>
      </c>
      <c r="D77" s="25">
        <v>1.056</v>
      </c>
      <c r="E77" s="79" t="s">
        <v>439</v>
      </c>
      <c r="F77" s="5">
        <v>245556.63580800002</v>
      </c>
      <c r="G77" s="5">
        <v>257903.56166044672</v>
      </c>
      <c r="H77" s="5"/>
      <c r="I77" s="5">
        <v>7434.09321055133</v>
      </c>
      <c r="J77" s="14">
        <v>1134.3448432674122</v>
      </c>
      <c r="K77" s="5">
        <v>39352691</v>
      </c>
      <c r="L77" s="5">
        <v>0</v>
      </c>
    </row>
    <row r="78" spans="1:12" s="4" customFormat="1" ht="27" customHeight="1">
      <c r="A78" s="26" t="s">
        <v>358</v>
      </c>
      <c r="B78" s="5">
        <v>20257</v>
      </c>
      <c r="C78" s="14">
        <v>113580.088</v>
      </c>
      <c r="D78" s="25">
        <v>1.091</v>
      </c>
      <c r="E78" s="79" t="s">
        <v>439</v>
      </c>
      <c r="F78" s="5">
        <v>123915.876008</v>
      </c>
      <c r="G78" s="5">
        <v>130146.536922446</v>
      </c>
      <c r="H78" s="5"/>
      <c r="I78" s="5">
        <v>6424.768569997827</v>
      </c>
      <c r="J78" s="14">
        <v>125.02020271390938</v>
      </c>
      <c r="K78" s="5">
        <v>2532534</v>
      </c>
      <c r="L78" s="5">
        <v>0</v>
      </c>
    </row>
    <row r="79" spans="1:12" s="4" customFormat="1" ht="12">
      <c r="A79" s="4" t="s">
        <v>127</v>
      </c>
      <c r="B79" s="5">
        <v>8485</v>
      </c>
      <c r="C79" s="14">
        <v>43081.847</v>
      </c>
      <c r="D79" s="25">
        <v>1.178</v>
      </c>
      <c r="E79" s="79" t="s">
        <v>439</v>
      </c>
      <c r="F79" s="5">
        <v>50750.415766</v>
      </c>
      <c r="G79" s="5">
        <v>53302.21656902773</v>
      </c>
      <c r="H79" s="5"/>
      <c r="I79" s="5">
        <v>6281.934775371565</v>
      </c>
      <c r="J79" s="14">
        <v>-17.81359191235333</v>
      </c>
      <c r="K79" s="5">
        <v>0</v>
      </c>
      <c r="L79" s="5">
        <v>151148</v>
      </c>
    </row>
    <row r="80" spans="1:12" s="4" customFormat="1" ht="12">
      <c r="A80" s="4" t="s">
        <v>128</v>
      </c>
      <c r="B80" s="5">
        <v>28483</v>
      </c>
      <c r="C80" s="14">
        <v>226600.28</v>
      </c>
      <c r="D80" s="25">
        <v>0.964</v>
      </c>
      <c r="E80" s="79" t="s">
        <v>439</v>
      </c>
      <c r="F80" s="5">
        <v>218442.66992</v>
      </c>
      <c r="G80" s="5">
        <v>229426.26822365806</v>
      </c>
      <c r="H80" s="5"/>
      <c r="I80" s="5">
        <v>8054.8491459347</v>
      </c>
      <c r="J80" s="14">
        <v>1755.1007786507816</v>
      </c>
      <c r="K80" s="5">
        <v>49990535</v>
      </c>
      <c r="L80" s="5">
        <v>0</v>
      </c>
    </row>
    <row r="81" spans="1:12" s="4" customFormat="1" ht="12">
      <c r="A81" s="4" t="s">
        <v>129</v>
      </c>
      <c r="B81" s="5">
        <v>10166</v>
      </c>
      <c r="C81" s="14">
        <v>67556.513</v>
      </c>
      <c r="D81" s="25">
        <v>1.034</v>
      </c>
      <c r="E81" s="79" t="s">
        <v>439</v>
      </c>
      <c r="F81" s="5">
        <v>69853.43444200001</v>
      </c>
      <c r="G81" s="5">
        <v>73365.76133455643</v>
      </c>
      <c r="H81" s="5"/>
      <c r="I81" s="5">
        <v>7216.777624882592</v>
      </c>
      <c r="J81" s="14">
        <v>917.0292575986741</v>
      </c>
      <c r="K81" s="5">
        <v>9322519</v>
      </c>
      <c r="L81" s="5">
        <v>0</v>
      </c>
    </row>
    <row r="82" spans="1:12" s="4" customFormat="1" ht="12">
      <c r="A82" s="4" t="s">
        <v>130</v>
      </c>
      <c r="B82" s="5">
        <v>12297</v>
      </c>
      <c r="C82" s="14">
        <v>82955.33</v>
      </c>
      <c r="D82" s="25">
        <v>1.166</v>
      </c>
      <c r="E82" s="79" t="s">
        <v>439</v>
      </c>
      <c r="F82" s="5">
        <v>96725.91477999999</v>
      </c>
      <c r="G82" s="5">
        <v>101589.42699529412</v>
      </c>
      <c r="H82" s="5"/>
      <c r="I82" s="5">
        <v>8261.317963348307</v>
      </c>
      <c r="J82" s="14">
        <v>1961.5695960643889</v>
      </c>
      <c r="K82" s="5">
        <v>24121421</v>
      </c>
      <c r="L82" s="5">
        <v>0</v>
      </c>
    </row>
    <row r="83" spans="1:12" s="4" customFormat="1" ht="12">
      <c r="A83" s="4" t="s">
        <v>131</v>
      </c>
      <c r="B83" s="5">
        <v>9418</v>
      </c>
      <c r="C83" s="14">
        <v>43736.601</v>
      </c>
      <c r="D83" s="25">
        <v>1.207</v>
      </c>
      <c r="E83" s="79" t="s">
        <v>439</v>
      </c>
      <c r="F83" s="5">
        <v>52790.077407000004</v>
      </c>
      <c r="G83" s="5">
        <v>55444.43520655378</v>
      </c>
      <c r="H83" s="5"/>
      <c r="I83" s="5">
        <v>5887.071056121658</v>
      </c>
      <c r="J83" s="14">
        <v>-412.6773111622597</v>
      </c>
      <c r="K83" s="5">
        <v>0</v>
      </c>
      <c r="L83" s="5">
        <v>3886595</v>
      </c>
    </row>
    <row r="84" spans="1:12" s="4" customFormat="1" ht="12">
      <c r="A84" s="4" t="s">
        <v>132</v>
      </c>
      <c r="B84" s="5">
        <v>97137</v>
      </c>
      <c r="C84" s="14">
        <v>608361.111</v>
      </c>
      <c r="D84" s="25">
        <v>1.053</v>
      </c>
      <c r="E84" s="79" t="s">
        <v>439</v>
      </c>
      <c r="F84" s="5">
        <v>640604.249883</v>
      </c>
      <c r="G84" s="5">
        <v>672814.7138683922</v>
      </c>
      <c r="H84" s="5"/>
      <c r="I84" s="5">
        <v>6926.45144351166</v>
      </c>
      <c r="J84" s="14">
        <v>626.7030762277418</v>
      </c>
      <c r="K84" s="5">
        <v>60876057</v>
      </c>
      <c r="L84" s="5">
        <v>0</v>
      </c>
    </row>
    <row r="85" spans="1:12" s="4" customFormat="1" ht="12">
      <c r="A85" s="4" t="s">
        <v>133</v>
      </c>
      <c r="B85" s="5">
        <v>18092</v>
      </c>
      <c r="C85" s="14">
        <v>101296.876</v>
      </c>
      <c r="D85" s="25">
        <v>0.996</v>
      </c>
      <c r="E85" s="79" t="s">
        <v>442</v>
      </c>
      <c r="F85" s="5">
        <v>100891.688496</v>
      </c>
      <c r="G85" s="5">
        <v>105964.6615512355</v>
      </c>
      <c r="H85" s="5"/>
      <c r="I85" s="5">
        <v>5856.989915500526</v>
      </c>
      <c r="J85" s="14">
        <v>-442.75845178339205</v>
      </c>
      <c r="K85" s="5">
        <v>0</v>
      </c>
      <c r="L85" s="5">
        <v>8010386</v>
      </c>
    </row>
    <row r="86" spans="1:12" s="4" customFormat="1" ht="27" customHeight="1">
      <c r="A86" s="26" t="s">
        <v>359</v>
      </c>
      <c r="B86" s="5">
        <v>10857</v>
      </c>
      <c r="C86" s="14">
        <v>60887.335</v>
      </c>
      <c r="D86" s="25">
        <v>1.176</v>
      </c>
      <c r="E86" s="79" t="s">
        <v>439</v>
      </c>
      <c r="F86" s="5">
        <v>71603.50596</v>
      </c>
      <c r="G86" s="5">
        <v>75203.82885884687</v>
      </c>
      <c r="H86" s="5"/>
      <c r="I86" s="5">
        <v>6926.7595890989105</v>
      </c>
      <c r="J86" s="14">
        <v>627.0112218149925</v>
      </c>
      <c r="K86" s="5">
        <v>6807461</v>
      </c>
      <c r="L86" s="5">
        <v>0</v>
      </c>
    </row>
    <row r="87" spans="1:12" s="4" customFormat="1" ht="12">
      <c r="A87" s="4" t="s">
        <v>134</v>
      </c>
      <c r="B87" s="5">
        <v>9347</v>
      </c>
      <c r="C87" s="14">
        <v>65300.566</v>
      </c>
      <c r="D87" s="25">
        <v>1.142</v>
      </c>
      <c r="E87" s="79" t="s">
        <v>439</v>
      </c>
      <c r="F87" s="5">
        <v>74573.246372</v>
      </c>
      <c r="G87" s="5">
        <v>78322.89190897199</v>
      </c>
      <c r="H87" s="5"/>
      <c r="I87" s="5">
        <v>8379.468482825718</v>
      </c>
      <c r="J87" s="14">
        <v>2079.7201155417997</v>
      </c>
      <c r="K87" s="5">
        <v>19439144</v>
      </c>
      <c r="L87" s="5">
        <v>0</v>
      </c>
    </row>
    <row r="88" spans="1:12" s="4" customFormat="1" ht="12">
      <c r="A88" s="4" t="s">
        <v>135</v>
      </c>
      <c r="B88" s="5">
        <v>14064</v>
      </c>
      <c r="C88" s="14">
        <v>125052.823</v>
      </c>
      <c r="D88" s="25">
        <v>1.043</v>
      </c>
      <c r="E88" s="79" t="s">
        <v>439</v>
      </c>
      <c r="F88" s="5">
        <v>130430.09438899999</v>
      </c>
      <c r="G88" s="5">
        <v>136988.29917564554</v>
      </c>
      <c r="H88" s="5"/>
      <c r="I88" s="5">
        <v>9740.35119280756</v>
      </c>
      <c r="J88" s="14">
        <v>3440.6028255236424</v>
      </c>
      <c r="K88" s="5">
        <v>48388638</v>
      </c>
      <c r="L88" s="5">
        <v>0</v>
      </c>
    </row>
    <row r="89" spans="1:12" s="4" customFormat="1" ht="12">
      <c r="A89" s="4" t="s">
        <v>136</v>
      </c>
      <c r="B89" s="5">
        <v>5584</v>
      </c>
      <c r="C89" s="14">
        <v>29725.871</v>
      </c>
      <c r="D89" s="25">
        <v>1.337</v>
      </c>
      <c r="E89" s="79" t="s">
        <v>439</v>
      </c>
      <c r="F89" s="5">
        <v>39743.489527</v>
      </c>
      <c r="G89" s="5">
        <v>41741.846918942145</v>
      </c>
      <c r="H89" s="5"/>
      <c r="I89" s="5">
        <v>7475.259118721731</v>
      </c>
      <c r="J89" s="14">
        <v>1175.5107514378133</v>
      </c>
      <c r="K89" s="5">
        <v>6564052</v>
      </c>
      <c r="L89" s="5">
        <v>0</v>
      </c>
    </row>
    <row r="90" spans="1:12" s="4" customFormat="1" ht="12">
      <c r="A90" s="4" t="s">
        <v>137</v>
      </c>
      <c r="B90" s="5">
        <v>72018</v>
      </c>
      <c r="C90" s="14">
        <v>585601.97</v>
      </c>
      <c r="D90" s="25">
        <v>0.992</v>
      </c>
      <c r="E90" s="79" t="s">
        <v>439</v>
      </c>
      <c r="F90" s="5">
        <v>580917.15424</v>
      </c>
      <c r="G90" s="5">
        <v>610126.4688497009</v>
      </c>
      <c r="H90" s="5"/>
      <c r="I90" s="5">
        <v>8471.860768831417</v>
      </c>
      <c r="J90" s="14">
        <v>2172.112401547499</v>
      </c>
      <c r="K90" s="5">
        <v>156431191</v>
      </c>
      <c r="L90" s="5">
        <v>0</v>
      </c>
    </row>
    <row r="91" spans="1:12" s="4" customFormat="1" ht="12">
      <c r="A91" s="4" t="s">
        <v>138</v>
      </c>
      <c r="B91" s="5">
        <v>13276</v>
      </c>
      <c r="C91" s="14">
        <v>95907.372</v>
      </c>
      <c r="D91" s="25">
        <v>1.075</v>
      </c>
      <c r="E91" s="79" t="s">
        <v>439</v>
      </c>
      <c r="F91" s="5">
        <v>103100.4249</v>
      </c>
      <c r="G91" s="5">
        <v>108284.45626371106</v>
      </c>
      <c r="H91" s="5"/>
      <c r="I91" s="5">
        <v>8156.406768884533</v>
      </c>
      <c r="J91" s="14">
        <v>1856.6584016006154</v>
      </c>
      <c r="K91" s="5">
        <v>24648997</v>
      </c>
      <c r="L91" s="5">
        <v>0</v>
      </c>
    </row>
    <row r="92" spans="1:12" s="4" customFormat="1" ht="12">
      <c r="A92" s="4" t="s">
        <v>139</v>
      </c>
      <c r="B92" s="5">
        <v>15985</v>
      </c>
      <c r="C92" s="14">
        <v>108345.675</v>
      </c>
      <c r="D92" s="25">
        <v>1.068</v>
      </c>
      <c r="E92" s="79" t="s">
        <v>439</v>
      </c>
      <c r="F92" s="5">
        <v>115713.1809</v>
      </c>
      <c r="G92" s="5">
        <v>121531.39900688166</v>
      </c>
      <c r="H92" s="5"/>
      <c r="I92" s="5">
        <v>7602.840100524346</v>
      </c>
      <c r="J92" s="14">
        <v>1303.0917332404279</v>
      </c>
      <c r="K92" s="5">
        <v>20829921</v>
      </c>
      <c r="L92" s="5">
        <v>0</v>
      </c>
    </row>
    <row r="93" spans="1:12" s="4" customFormat="1" ht="12">
      <c r="A93" s="4" t="s">
        <v>140</v>
      </c>
      <c r="B93" s="5">
        <v>20303</v>
      </c>
      <c r="C93" s="14">
        <v>149841.274</v>
      </c>
      <c r="D93" s="25">
        <v>1.091</v>
      </c>
      <c r="E93" s="79" t="s">
        <v>439</v>
      </c>
      <c r="F93" s="5">
        <v>163476.829934</v>
      </c>
      <c r="G93" s="5">
        <v>171696.67009896445</v>
      </c>
      <c r="H93" s="5"/>
      <c r="I93" s="5">
        <v>8456.714283552405</v>
      </c>
      <c r="J93" s="14">
        <v>2156.9659162684866</v>
      </c>
      <c r="K93" s="5">
        <v>43792879</v>
      </c>
      <c r="L93" s="5">
        <v>0</v>
      </c>
    </row>
    <row r="94" spans="1:12" s="4" customFormat="1" ht="12">
      <c r="A94" s="4" t="s">
        <v>141</v>
      </c>
      <c r="B94" s="5">
        <v>27028</v>
      </c>
      <c r="C94" s="14">
        <v>160118.887</v>
      </c>
      <c r="D94" s="25">
        <v>1.006</v>
      </c>
      <c r="E94" s="79" t="s">
        <v>442</v>
      </c>
      <c r="F94" s="5">
        <v>161079.60032199998</v>
      </c>
      <c r="G94" s="5">
        <v>169178.90448037977</v>
      </c>
      <c r="H94" s="5"/>
      <c r="I94" s="5">
        <v>6259.394127585458</v>
      </c>
      <c r="J94" s="14">
        <v>-40.35423969846033</v>
      </c>
      <c r="K94" s="5">
        <v>0</v>
      </c>
      <c r="L94" s="5">
        <v>1090694</v>
      </c>
    </row>
    <row r="95" spans="1:12" s="4" customFormat="1" ht="12">
      <c r="A95" s="4" t="s">
        <v>142</v>
      </c>
      <c r="B95" s="5">
        <v>7042</v>
      </c>
      <c r="C95" s="14">
        <v>49987.483</v>
      </c>
      <c r="D95" s="25">
        <v>0.888</v>
      </c>
      <c r="E95" s="79" t="s">
        <v>439</v>
      </c>
      <c r="F95" s="5">
        <v>44388.884904</v>
      </c>
      <c r="G95" s="5">
        <v>46620.8191735793</v>
      </c>
      <c r="H95" s="5"/>
      <c r="I95" s="5">
        <v>6620.394656855907</v>
      </c>
      <c r="J95" s="14">
        <v>320.64628957198875</v>
      </c>
      <c r="K95" s="5">
        <v>2257991</v>
      </c>
      <c r="L95" s="5">
        <v>0</v>
      </c>
    </row>
    <row r="96" spans="1:12" s="4" customFormat="1" ht="12">
      <c r="A96" s="4" t="s">
        <v>143</v>
      </c>
      <c r="B96" s="5">
        <v>15557</v>
      </c>
      <c r="C96" s="14">
        <v>109646.93</v>
      </c>
      <c r="D96" s="25">
        <v>1.093</v>
      </c>
      <c r="E96" s="79" t="s">
        <v>439</v>
      </c>
      <c r="F96" s="5">
        <v>119844.09448999999</v>
      </c>
      <c r="G96" s="5">
        <v>125870.02062167507</v>
      </c>
      <c r="H96" s="5"/>
      <c r="I96" s="5">
        <v>8090.892885625447</v>
      </c>
      <c r="J96" s="14">
        <v>1791.144518341529</v>
      </c>
      <c r="K96" s="5">
        <v>27864835</v>
      </c>
      <c r="L96" s="5">
        <v>0</v>
      </c>
    </row>
    <row r="97" spans="1:12" s="4" customFormat="1" ht="12">
      <c r="A97" s="4" t="s">
        <v>144</v>
      </c>
      <c r="B97" s="5">
        <v>36650</v>
      </c>
      <c r="C97" s="14">
        <v>276732.491</v>
      </c>
      <c r="D97" s="25">
        <v>1.006</v>
      </c>
      <c r="E97" s="79" t="s">
        <v>439</v>
      </c>
      <c r="F97" s="5">
        <v>278392.885946</v>
      </c>
      <c r="G97" s="5">
        <v>292390.863680601</v>
      </c>
      <c r="H97" s="5"/>
      <c r="I97" s="5">
        <v>7977.922610657599</v>
      </c>
      <c r="J97" s="14">
        <v>1678.1742433736808</v>
      </c>
      <c r="K97" s="5">
        <v>61505086</v>
      </c>
      <c r="L97" s="5">
        <v>0</v>
      </c>
    </row>
    <row r="98" spans="1:12" s="4" customFormat="1" ht="27" customHeight="1">
      <c r="A98" s="26" t="s">
        <v>360</v>
      </c>
      <c r="B98" s="5">
        <v>61173</v>
      </c>
      <c r="C98" s="14">
        <v>392443.304</v>
      </c>
      <c r="D98" s="25">
        <v>0.926</v>
      </c>
      <c r="E98" s="79" t="s">
        <v>439</v>
      </c>
      <c r="F98" s="5">
        <v>363402.499504</v>
      </c>
      <c r="G98" s="5">
        <v>381674.8776916454</v>
      </c>
      <c r="H98" s="5"/>
      <c r="I98" s="5">
        <v>6239.270228559093</v>
      </c>
      <c r="J98" s="14">
        <v>-60.47813872482493</v>
      </c>
      <c r="K98" s="5">
        <v>0</v>
      </c>
      <c r="L98" s="5">
        <v>3699629</v>
      </c>
    </row>
    <row r="99" spans="1:12" s="4" customFormat="1" ht="27" customHeight="1">
      <c r="A99" s="26" t="s">
        <v>361</v>
      </c>
      <c r="B99" s="5">
        <v>32216</v>
      </c>
      <c r="C99" s="14">
        <v>251629.611</v>
      </c>
      <c r="D99" s="25">
        <v>1.036</v>
      </c>
      <c r="E99" s="79" t="s">
        <v>439</v>
      </c>
      <c r="F99" s="5">
        <v>260688.276996</v>
      </c>
      <c r="G99" s="5">
        <v>273796.0426081189</v>
      </c>
      <c r="H99" s="5"/>
      <c r="I99" s="5">
        <v>8498.759703505057</v>
      </c>
      <c r="J99" s="14">
        <v>2199.0113362211387</v>
      </c>
      <c r="K99" s="5">
        <v>70843349</v>
      </c>
      <c r="L99" s="5">
        <v>0</v>
      </c>
    </row>
    <row r="100" spans="1:12" s="4" customFormat="1" ht="12">
      <c r="A100" s="4" t="s">
        <v>145</v>
      </c>
      <c r="B100" s="5">
        <v>66682</v>
      </c>
      <c r="C100" s="14">
        <v>435195.076</v>
      </c>
      <c r="D100" s="25">
        <v>1.157</v>
      </c>
      <c r="E100" s="79" t="s">
        <v>439</v>
      </c>
      <c r="F100" s="5">
        <v>503520.702932</v>
      </c>
      <c r="G100" s="5">
        <v>528838.4173721598</v>
      </c>
      <c r="H100" s="5"/>
      <c r="I100" s="5">
        <v>7930.752187579254</v>
      </c>
      <c r="J100" s="14">
        <v>1631.0038202953356</v>
      </c>
      <c r="K100" s="5">
        <v>108758597</v>
      </c>
      <c r="L100" s="5">
        <v>0</v>
      </c>
    </row>
    <row r="101" spans="1:12" s="4" customFormat="1" ht="12">
      <c r="A101" s="4" t="s">
        <v>146</v>
      </c>
      <c r="B101" s="5">
        <v>13159</v>
      </c>
      <c r="C101" s="14">
        <v>90876.349</v>
      </c>
      <c r="D101" s="25">
        <v>1.139</v>
      </c>
      <c r="E101" s="79" t="s">
        <v>439</v>
      </c>
      <c r="F101" s="5">
        <v>103508.161511</v>
      </c>
      <c r="G101" s="5">
        <v>108712.69443308591</v>
      </c>
      <c r="H101" s="5"/>
      <c r="I101" s="5">
        <v>8261.470813366206</v>
      </c>
      <c r="J101" s="14">
        <v>1961.7224460822881</v>
      </c>
      <c r="K101" s="5">
        <v>25814306</v>
      </c>
      <c r="L101" s="5">
        <v>0</v>
      </c>
    </row>
    <row r="102" spans="1:12" s="4" customFormat="1" ht="12">
      <c r="A102" s="4" t="s">
        <v>147</v>
      </c>
      <c r="B102" s="5">
        <v>29169</v>
      </c>
      <c r="C102" s="14">
        <v>196186.005</v>
      </c>
      <c r="D102" s="25">
        <v>0.955</v>
      </c>
      <c r="E102" s="79" t="s">
        <v>439</v>
      </c>
      <c r="F102" s="5">
        <v>187357.63477499998</v>
      </c>
      <c r="G102" s="5">
        <v>196778.2346982921</v>
      </c>
      <c r="H102" s="5"/>
      <c r="I102" s="5">
        <v>6746.142641101584</v>
      </c>
      <c r="J102" s="14">
        <v>446.39427381766563</v>
      </c>
      <c r="K102" s="5">
        <v>13020875</v>
      </c>
      <c r="L102" s="5">
        <v>0</v>
      </c>
    </row>
    <row r="103" spans="1:12" s="4" customFormat="1" ht="12">
      <c r="A103" s="4" t="s">
        <v>148</v>
      </c>
      <c r="B103" s="5">
        <v>17514</v>
      </c>
      <c r="C103" s="14">
        <v>127795.453</v>
      </c>
      <c r="D103" s="25">
        <v>0.955</v>
      </c>
      <c r="E103" s="79" t="s">
        <v>439</v>
      </c>
      <c r="F103" s="5">
        <v>122044.65761499999</v>
      </c>
      <c r="G103" s="5">
        <v>128181.23109142549</v>
      </c>
      <c r="H103" s="5"/>
      <c r="I103" s="5">
        <v>7318.7867472550815</v>
      </c>
      <c r="J103" s="14">
        <v>1019.0383799711635</v>
      </c>
      <c r="K103" s="5">
        <v>17847438</v>
      </c>
      <c r="L103" s="5">
        <v>0</v>
      </c>
    </row>
    <row r="104" spans="1:12" s="4" customFormat="1" ht="27" customHeight="1">
      <c r="A104" s="26" t="s">
        <v>362</v>
      </c>
      <c r="B104" s="5">
        <v>16062</v>
      </c>
      <c r="C104" s="14">
        <v>76544.193</v>
      </c>
      <c r="D104" s="25">
        <v>0.949</v>
      </c>
      <c r="E104" s="79" t="s">
        <v>442</v>
      </c>
      <c r="F104" s="5">
        <v>72640.439157</v>
      </c>
      <c r="G104" s="5">
        <v>76292.90048515535</v>
      </c>
      <c r="H104" s="5"/>
      <c r="I104" s="5">
        <v>4749.900416209398</v>
      </c>
      <c r="J104" s="14">
        <v>-1549.84795107452</v>
      </c>
      <c r="K104" s="5">
        <v>0</v>
      </c>
      <c r="L104" s="5">
        <v>24893658</v>
      </c>
    </row>
    <row r="105" spans="1:12" s="4" customFormat="1" ht="12">
      <c r="A105" s="4" t="s">
        <v>149</v>
      </c>
      <c r="B105" s="5">
        <v>12633</v>
      </c>
      <c r="C105" s="14">
        <v>67154.004</v>
      </c>
      <c r="D105" s="25">
        <v>1.029</v>
      </c>
      <c r="E105" s="79" t="s">
        <v>442</v>
      </c>
      <c r="F105" s="5">
        <v>69101.470116</v>
      </c>
      <c r="G105" s="5">
        <v>72575.98720656814</v>
      </c>
      <c r="H105" s="5"/>
      <c r="I105" s="5">
        <v>5744.952680010143</v>
      </c>
      <c r="J105" s="14">
        <v>-554.795687273775</v>
      </c>
      <c r="K105" s="5">
        <v>0</v>
      </c>
      <c r="L105" s="5">
        <v>7008734</v>
      </c>
    </row>
    <row r="106" spans="1:12" s="4" customFormat="1" ht="12">
      <c r="A106" s="4" t="s">
        <v>150</v>
      </c>
      <c r="B106" s="5">
        <v>19882</v>
      </c>
      <c r="C106" s="14">
        <v>63575.477</v>
      </c>
      <c r="D106" s="25">
        <v>1.027</v>
      </c>
      <c r="E106" s="79" t="s">
        <v>442</v>
      </c>
      <c r="F106" s="5">
        <v>65292.014878999995</v>
      </c>
      <c r="G106" s="5">
        <v>68574.98731350667</v>
      </c>
      <c r="H106" s="5"/>
      <c r="I106" s="5">
        <v>3449.099050070751</v>
      </c>
      <c r="J106" s="14">
        <v>-2850.649317213167</v>
      </c>
      <c r="K106" s="5">
        <v>0</v>
      </c>
      <c r="L106" s="5">
        <v>56676610</v>
      </c>
    </row>
    <row r="107" spans="1:12" s="4" customFormat="1" ht="12">
      <c r="A107" s="4" t="s">
        <v>151</v>
      </c>
      <c r="B107" s="5">
        <v>15824</v>
      </c>
      <c r="C107" s="14">
        <v>50971.501</v>
      </c>
      <c r="D107" s="25">
        <v>1.18</v>
      </c>
      <c r="E107" s="79" t="s">
        <v>439</v>
      </c>
      <c r="F107" s="5">
        <v>60146.371179999995</v>
      </c>
      <c r="G107" s="5">
        <v>63170.61356224966</v>
      </c>
      <c r="H107" s="5"/>
      <c r="I107" s="5">
        <v>3992.076185683118</v>
      </c>
      <c r="J107" s="14">
        <v>-2307.6721816008</v>
      </c>
      <c r="K107" s="5">
        <v>0</v>
      </c>
      <c r="L107" s="5">
        <v>36516605</v>
      </c>
    </row>
    <row r="108" spans="1:12" s="4" customFormat="1" ht="12">
      <c r="A108" s="4" t="s">
        <v>152</v>
      </c>
      <c r="B108" s="5">
        <v>34701</v>
      </c>
      <c r="C108" s="14">
        <v>310942.297</v>
      </c>
      <c r="D108" s="25">
        <v>0.887</v>
      </c>
      <c r="E108" s="79" t="s">
        <v>439</v>
      </c>
      <c r="F108" s="5">
        <v>275805.817439</v>
      </c>
      <c r="G108" s="5">
        <v>289673.71380591154</v>
      </c>
      <c r="H108" s="5"/>
      <c r="I108" s="5">
        <v>8347.705074952062</v>
      </c>
      <c r="J108" s="14">
        <v>2047.9567076681442</v>
      </c>
      <c r="K108" s="5">
        <v>71066146</v>
      </c>
      <c r="L108" s="5">
        <v>0</v>
      </c>
    </row>
    <row r="109" spans="1:12" s="4" customFormat="1" ht="12">
      <c r="A109" s="4" t="s">
        <v>153</v>
      </c>
      <c r="B109" s="5">
        <v>150975</v>
      </c>
      <c r="C109" s="14">
        <v>719504.416</v>
      </c>
      <c r="D109" s="25">
        <v>1.038</v>
      </c>
      <c r="E109" s="79" t="s">
        <v>439</v>
      </c>
      <c r="F109" s="5">
        <v>746845.583808</v>
      </c>
      <c r="G109" s="5">
        <v>784398.0083888397</v>
      </c>
      <c r="H109" s="5"/>
      <c r="I109" s="5">
        <v>5195.548987506804</v>
      </c>
      <c r="J109" s="14">
        <v>-1104.1993797771138</v>
      </c>
      <c r="K109" s="5">
        <v>0</v>
      </c>
      <c r="L109" s="5">
        <v>166706501</v>
      </c>
    </row>
    <row r="110" spans="1:12" s="4" customFormat="1" ht="12">
      <c r="A110" s="4" t="s">
        <v>154</v>
      </c>
      <c r="B110" s="5">
        <v>52369</v>
      </c>
      <c r="C110" s="14">
        <v>365475.653</v>
      </c>
      <c r="D110" s="25">
        <v>1.004</v>
      </c>
      <c r="E110" s="79" t="s">
        <v>439</v>
      </c>
      <c r="F110" s="5">
        <v>366937.555612</v>
      </c>
      <c r="G110" s="5">
        <v>385387.6812895721</v>
      </c>
      <c r="H110" s="5"/>
      <c r="I110" s="5">
        <v>7359.0803966005105</v>
      </c>
      <c r="J110" s="14">
        <v>1059.3320293165925</v>
      </c>
      <c r="K110" s="5">
        <v>55476159</v>
      </c>
      <c r="L110" s="5">
        <v>0</v>
      </c>
    </row>
    <row r="111" spans="1:12" s="4" customFormat="1" ht="12">
      <c r="A111" s="4" t="s">
        <v>155</v>
      </c>
      <c r="B111" s="5">
        <v>28103</v>
      </c>
      <c r="C111" s="14">
        <v>153379.977</v>
      </c>
      <c r="D111" s="25">
        <v>0.9</v>
      </c>
      <c r="E111" s="79" t="s">
        <v>439</v>
      </c>
      <c r="F111" s="5">
        <v>138041.9793</v>
      </c>
      <c r="G111" s="5">
        <v>144982.92014378458</v>
      </c>
      <c r="H111" s="5"/>
      <c r="I111" s="5">
        <v>5158.983743507262</v>
      </c>
      <c r="J111" s="14">
        <v>-1140.7646237766558</v>
      </c>
      <c r="K111" s="5">
        <v>0</v>
      </c>
      <c r="L111" s="5">
        <v>32058908</v>
      </c>
    </row>
    <row r="112" spans="1:12" s="4" customFormat="1" ht="12">
      <c r="A112" s="4" t="s">
        <v>156</v>
      </c>
      <c r="B112" s="5">
        <v>15718</v>
      </c>
      <c r="C112" s="14">
        <v>101414.017</v>
      </c>
      <c r="D112" s="25">
        <v>0.906</v>
      </c>
      <c r="E112" s="79" t="s">
        <v>439</v>
      </c>
      <c r="F112" s="5">
        <v>91881.099402</v>
      </c>
      <c r="G112" s="5">
        <v>96501.00762734645</v>
      </c>
      <c r="H112" s="5"/>
      <c r="I112" s="5">
        <v>6139.522052891364</v>
      </c>
      <c r="J112" s="14">
        <v>-160.22631439255383</v>
      </c>
      <c r="K112" s="5">
        <v>0</v>
      </c>
      <c r="L112" s="5">
        <v>2518437</v>
      </c>
    </row>
    <row r="113" spans="1:12" s="4" customFormat="1" ht="12">
      <c r="A113" s="4" t="s">
        <v>157</v>
      </c>
      <c r="B113" s="5">
        <v>17297</v>
      </c>
      <c r="C113" s="14">
        <v>81836.879</v>
      </c>
      <c r="D113" s="25">
        <v>1.032</v>
      </c>
      <c r="E113" s="79" t="s">
        <v>439</v>
      </c>
      <c r="F113" s="5">
        <v>84455.659128</v>
      </c>
      <c r="G113" s="5">
        <v>88702.20598934512</v>
      </c>
      <c r="H113" s="5"/>
      <c r="I113" s="5">
        <v>5128.1844244288095</v>
      </c>
      <c r="J113" s="14">
        <v>-1171.5639428551085</v>
      </c>
      <c r="K113" s="5">
        <v>0</v>
      </c>
      <c r="L113" s="5">
        <v>20264542</v>
      </c>
    </row>
    <row r="114" spans="1:12" s="4" customFormat="1" ht="12">
      <c r="A114" s="4" t="s">
        <v>158</v>
      </c>
      <c r="B114" s="5">
        <v>17865</v>
      </c>
      <c r="C114" s="14">
        <v>110249.043</v>
      </c>
      <c r="D114" s="25">
        <v>1.042</v>
      </c>
      <c r="E114" s="79" t="s">
        <v>439</v>
      </c>
      <c r="F114" s="5">
        <v>114879.502806</v>
      </c>
      <c r="G114" s="5">
        <v>120655.80243009437</v>
      </c>
      <c r="H114" s="5"/>
      <c r="I114" s="5">
        <v>6753.753284640043</v>
      </c>
      <c r="J114" s="14">
        <v>454.0049173561247</v>
      </c>
      <c r="K114" s="5">
        <v>8110798</v>
      </c>
      <c r="L114" s="5">
        <v>0</v>
      </c>
    </row>
    <row r="115" spans="1:12" s="4" customFormat="1" ht="12">
      <c r="A115" s="4" t="s">
        <v>159</v>
      </c>
      <c r="B115" s="5">
        <v>86738</v>
      </c>
      <c r="C115" s="14">
        <v>623319.621</v>
      </c>
      <c r="D115" s="25">
        <v>1.002</v>
      </c>
      <c r="E115" s="79" t="s">
        <v>439</v>
      </c>
      <c r="F115" s="5">
        <v>624566.260242</v>
      </c>
      <c r="G115" s="5">
        <v>655970.3120191937</v>
      </c>
      <c r="H115" s="5"/>
      <c r="I115" s="5">
        <v>7562.663561751408</v>
      </c>
      <c r="J115" s="14">
        <v>1262.9151944674904</v>
      </c>
      <c r="K115" s="5">
        <v>109542738</v>
      </c>
      <c r="L115" s="5">
        <v>0</v>
      </c>
    </row>
    <row r="116" spans="1:12" s="4" customFormat="1" ht="12">
      <c r="A116" s="4" t="s">
        <v>160</v>
      </c>
      <c r="B116" s="5">
        <v>32470</v>
      </c>
      <c r="C116" s="14">
        <v>136538.473</v>
      </c>
      <c r="D116" s="25">
        <v>0.943</v>
      </c>
      <c r="E116" s="79" t="s">
        <v>439</v>
      </c>
      <c r="F116" s="5">
        <v>128755.78003899999</v>
      </c>
      <c r="G116" s="5">
        <v>135229.79799410215</v>
      </c>
      <c r="H116" s="5"/>
      <c r="I116" s="5">
        <v>4164.761256362863</v>
      </c>
      <c r="J116" s="14">
        <v>-2134.9871109210553</v>
      </c>
      <c r="K116" s="5">
        <v>0</v>
      </c>
      <c r="L116" s="5">
        <v>69323031</v>
      </c>
    </row>
    <row r="117" spans="1:12" s="4" customFormat="1" ht="12">
      <c r="A117" s="4" t="s">
        <v>161</v>
      </c>
      <c r="B117" s="5">
        <v>47004</v>
      </c>
      <c r="C117" s="14">
        <v>241957.139</v>
      </c>
      <c r="D117" s="25">
        <v>1.068</v>
      </c>
      <c r="E117" s="79" t="s">
        <v>439</v>
      </c>
      <c r="F117" s="5">
        <v>258410.22445200002</v>
      </c>
      <c r="G117" s="5">
        <v>271403.4464446553</v>
      </c>
      <c r="H117" s="5"/>
      <c r="I117" s="5">
        <v>5774.050005204989</v>
      </c>
      <c r="J117" s="14">
        <v>-525.6983620789288</v>
      </c>
      <c r="K117" s="5">
        <v>0</v>
      </c>
      <c r="L117" s="5">
        <v>24709926</v>
      </c>
    </row>
    <row r="118" spans="1:12" s="4" customFormat="1" ht="12">
      <c r="A118" s="4" t="s">
        <v>162</v>
      </c>
      <c r="B118" s="5">
        <v>24721</v>
      </c>
      <c r="C118" s="14">
        <v>86831.369</v>
      </c>
      <c r="D118" s="25">
        <v>0.988</v>
      </c>
      <c r="E118" s="79" t="s">
        <v>439</v>
      </c>
      <c r="F118" s="5">
        <v>85789.39257200001</v>
      </c>
      <c r="G118" s="5">
        <v>90103.00138785437</v>
      </c>
      <c r="H118" s="5"/>
      <c r="I118" s="5">
        <v>3644.7959786357496</v>
      </c>
      <c r="J118" s="14">
        <v>-2654.9523886481684</v>
      </c>
      <c r="K118" s="5">
        <v>0</v>
      </c>
      <c r="L118" s="5">
        <v>65633078</v>
      </c>
    </row>
    <row r="119" spans="1:12" s="4" customFormat="1" ht="12">
      <c r="A119" s="4" t="s">
        <v>163</v>
      </c>
      <c r="B119" s="5">
        <v>128384</v>
      </c>
      <c r="C119" s="14">
        <v>769903.721</v>
      </c>
      <c r="D119" s="25">
        <v>1.04</v>
      </c>
      <c r="E119" s="79" t="s">
        <v>439</v>
      </c>
      <c r="F119" s="5">
        <v>800699.86984</v>
      </c>
      <c r="G119" s="5">
        <v>840960.1620957882</v>
      </c>
      <c r="H119" s="5"/>
      <c r="I119" s="5">
        <v>6550.350215726166</v>
      </c>
      <c r="J119" s="14">
        <v>250.6018484422484</v>
      </c>
      <c r="K119" s="5">
        <v>32173268</v>
      </c>
      <c r="L119" s="5">
        <v>0</v>
      </c>
    </row>
    <row r="120" spans="1:12" s="4" customFormat="1" ht="12">
      <c r="A120" s="4" t="s">
        <v>164</v>
      </c>
      <c r="B120" s="5">
        <v>357377</v>
      </c>
      <c r="C120" s="14">
        <v>1766927.096</v>
      </c>
      <c r="D120" s="25">
        <v>1.104</v>
      </c>
      <c r="E120" s="79" t="s">
        <v>439</v>
      </c>
      <c r="F120" s="5">
        <v>1950687.513984</v>
      </c>
      <c r="G120" s="5">
        <v>2048770.76886002</v>
      </c>
      <c r="H120" s="5"/>
      <c r="I120" s="5">
        <v>5732.799729305523</v>
      </c>
      <c r="J120" s="14">
        <v>-566.9486379783948</v>
      </c>
      <c r="K120" s="5">
        <v>0</v>
      </c>
      <c r="L120" s="5">
        <v>202614403</v>
      </c>
    </row>
    <row r="121" spans="1:12" s="4" customFormat="1" ht="12">
      <c r="A121" s="4" t="s">
        <v>165</v>
      </c>
      <c r="B121" s="5">
        <v>13238</v>
      </c>
      <c r="C121" s="14">
        <v>77645.63</v>
      </c>
      <c r="D121" s="25">
        <v>1.001</v>
      </c>
      <c r="E121" s="79" t="s">
        <v>439</v>
      </c>
      <c r="F121" s="5">
        <v>77723.27562999999</v>
      </c>
      <c r="G121" s="5">
        <v>81631.30897658497</v>
      </c>
      <c r="H121" s="5"/>
      <c r="I121" s="5">
        <v>6166.438206419774</v>
      </c>
      <c r="J121" s="14">
        <v>-133.31016086414365</v>
      </c>
      <c r="K121" s="5">
        <v>0</v>
      </c>
      <c r="L121" s="5">
        <v>1764760</v>
      </c>
    </row>
    <row r="122" spans="1:12" s="4" customFormat="1" ht="12">
      <c r="A122" s="4" t="s">
        <v>166</v>
      </c>
      <c r="B122" s="5">
        <v>7442</v>
      </c>
      <c r="C122" s="14">
        <v>34952.834</v>
      </c>
      <c r="D122" s="25">
        <v>0.897</v>
      </c>
      <c r="E122" s="79" t="s">
        <v>439</v>
      </c>
      <c r="F122" s="5">
        <v>31352.692098000003</v>
      </c>
      <c r="G122" s="5">
        <v>32929.148638605475</v>
      </c>
      <c r="H122" s="5"/>
      <c r="I122" s="5">
        <v>4424.771383849164</v>
      </c>
      <c r="J122" s="14">
        <v>-1874.9769834347544</v>
      </c>
      <c r="K122" s="5">
        <v>0</v>
      </c>
      <c r="L122" s="5">
        <v>13953579</v>
      </c>
    </row>
    <row r="123" spans="1:12" s="4" customFormat="1" ht="12">
      <c r="A123" s="4" t="s">
        <v>167</v>
      </c>
      <c r="B123" s="5">
        <v>19074</v>
      </c>
      <c r="C123" s="14">
        <v>117355.691</v>
      </c>
      <c r="D123" s="25">
        <v>0.972</v>
      </c>
      <c r="E123" s="79" t="s">
        <v>439</v>
      </c>
      <c r="F123" s="5">
        <v>114069.731652</v>
      </c>
      <c r="G123" s="5">
        <v>119805.31486717716</v>
      </c>
      <c r="H123" s="5"/>
      <c r="I123" s="5">
        <v>6281.079735093696</v>
      </c>
      <c r="J123" s="14">
        <v>-18.668632190221615</v>
      </c>
      <c r="K123" s="5">
        <v>0</v>
      </c>
      <c r="L123" s="5">
        <v>356085</v>
      </c>
    </row>
    <row r="124" spans="1:12" s="4" customFormat="1" ht="12">
      <c r="A124" s="4" t="s">
        <v>168</v>
      </c>
      <c r="B124" s="5">
        <v>19547</v>
      </c>
      <c r="C124" s="14">
        <v>105241.677</v>
      </c>
      <c r="D124" s="25">
        <v>1.073</v>
      </c>
      <c r="E124" s="79" t="s">
        <v>439</v>
      </c>
      <c r="F124" s="5">
        <v>112924.319421</v>
      </c>
      <c r="G124" s="5">
        <v>118602.3097316315</v>
      </c>
      <c r="H124" s="5"/>
      <c r="I124" s="5">
        <v>6067.5453896573135</v>
      </c>
      <c r="J124" s="14">
        <v>-232.20297762660448</v>
      </c>
      <c r="K124" s="5">
        <v>0</v>
      </c>
      <c r="L124" s="5">
        <v>4538872</v>
      </c>
    </row>
    <row r="125" spans="1:12" s="4" customFormat="1" ht="12">
      <c r="A125" s="4" t="s">
        <v>169</v>
      </c>
      <c r="B125" s="5">
        <v>16731</v>
      </c>
      <c r="C125" s="14">
        <v>81408.169</v>
      </c>
      <c r="D125" s="25">
        <v>0.973</v>
      </c>
      <c r="E125" s="79" t="s">
        <v>442</v>
      </c>
      <c r="F125" s="5">
        <v>79210.148437</v>
      </c>
      <c r="G125" s="5">
        <v>83192.94379618399</v>
      </c>
      <c r="H125" s="5"/>
      <c r="I125" s="5">
        <v>4972.383228508995</v>
      </c>
      <c r="J125" s="14">
        <v>-1327.3651387749233</v>
      </c>
      <c r="K125" s="5">
        <v>0</v>
      </c>
      <c r="L125" s="5">
        <v>22208146</v>
      </c>
    </row>
    <row r="126" spans="1:12" s="4" customFormat="1" ht="12">
      <c r="A126" s="4" t="s">
        <v>170</v>
      </c>
      <c r="B126" s="5">
        <v>26778</v>
      </c>
      <c r="C126" s="14">
        <v>97772.543</v>
      </c>
      <c r="D126" s="25">
        <v>0.985</v>
      </c>
      <c r="E126" s="79" t="s">
        <v>442</v>
      </c>
      <c r="F126" s="5">
        <v>96305.954855</v>
      </c>
      <c r="G126" s="5">
        <v>101148.35090685627</v>
      </c>
      <c r="H126" s="5"/>
      <c r="I126" s="5">
        <v>3777.292960895372</v>
      </c>
      <c r="J126" s="14">
        <v>-2522.455406388546</v>
      </c>
      <c r="K126" s="5">
        <v>0</v>
      </c>
      <c r="L126" s="5">
        <v>67546311</v>
      </c>
    </row>
    <row r="127" spans="1:12" s="4" customFormat="1" ht="12">
      <c r="A127" s="4" t="s">
        <v>171</v>
      </c>
      <c r="B127" s="5">
        <v>14466</v>
      </c>
      <c r="C127" s="14">
        <v>72395.831</v>
      </c>
      <c r="D127" s="25">
        <v>1.04</v>
      </c>
      <c r="E127" s="79" t="s">
        <v>439</v>
      </c>
      <c r="F127" s="5">
        <v>75291.66424000001</v>
      </c>
      <c r="G127" s="5">
        <v>79077.43281684865</v>
      </c>
      <c r="H127" s="5"/>
      <c r="I127" s="5">
        <v>5466.433901344439</v>
      </c>
      <c r="J127" s="14">
        <v>-833.3144659394793</v>
      </c>
      <c r="K127" s="5">
        <v>0</v>
      </c>
      <c r="L127" s="5">
        <v>12054727</v>
      </c>
    </row>
    <row r="128" spans="1:12" s="4" customFormat="1" ht="12">
      <c r="A128" s="4" t="s">
        <v>172</v>
      </c>
      <c r="B128" s="5">
        <v>23288</v>
      </c>
      <c r="C128" s="14">
        <v>74867.814</v>
      </c>
      <c r="D128" s="25">
        <v>1.014</v>
      </c>
      <c r="E128" s="79" t="s">
        <v>439</v>
      </c>
      <c r="F128" s="5">
        <v>75915.963396</v>
      </c>
      <c r="G128" s="5">
        <v>79733.12259425668</v>
      </c>
      <c r="H128" s="5"/>
      <c r="I128" s="5">
        <v>3423.7857520721695</v>
      </c>
      <c r="J128" s="14">
        <v>-2875.9626152117485</v>
      </c>
      <c r="K128" s="5">
        <v>0</v>
      </c>
      <c r="L128" s="5">
        <v>66975417</v>
      </c>
    </row>
    <row r="129" spans="1:12" s="4" customFormat="1" ht="12">
      <c r="A129" s="4" t="s">
        <v>173</v>
      </c>
      <c r="B129" s="5">
        <v>13812</v>
      </c>
      <c r="C129" s="14">
        <v>83568.232</v>
      </c>
      <c r="D129" s="25">
        <v>0.971</v>
      </c>
      <c r="E129" s="79" t="s">
        <v>442</v>
      </c>
      <c r="F129" s="5">
        <v>81144.753272</v>
      </c>
      <c r="G129" s="5">
        <v>85224.8232268101</v>
      </c>
      <c r="H129" s="5"/>
      <c r="I129" s="5">
        <v>6170.346309499718</v>
      </c>
      <c r="J129" s="14">
        <v>-129.40205778420022</v>
      </c>
      <c r="K129" s="5">
        <v>0</v>
      </c>
      <c r="L129" s="5">
        <v>1787301</v>
      </c>
    </row>
    <row r="130" spans="1:12" s="4" customFormat="1" ht="12">
      <c r="A130" s="4" t="s">
        <v>174</v>
      </c>
      <c r="B130" s="5">
        <v>46649</v>
      </c>
      <c r="C130" s="14">
        <v>279633.1</v>
      </c>
      <c r="D130" s="25">
        <v>0.922</v>
      </c>
      <c r="E130" s="79" t="s">
        <v>439</v>
      </c>
      <c r="F130" s="5">
        <v>257821.7182</v>
      </c>
      <c r="G130" s="5">
        <v>270785.3492877578</v>
      </c>
      <c r="H130" s="5"/>
      <c r="I130" s="5">
        <v>5804.740708005698</v>
      </c>
      <c r="J130" s="14">
        <v>-495.00765927821976</v>
      </c>
      <c r="K130" s="5">
        <v>0</v>
      </c>
      <c r="L130" s="5">
        <v>23091612</v>
      </c>
    </row>
    <row r="131" spans="1:12" s="4" customFormat="1" ht="12">
      <c r="A131" s="4" t="s">
        <v>175</v>
      </c>
      <c r="B131" s="5">
        <v>37821</v>
      </c>
      <c r="C131" s="14">
        <v>133533.305</v>
      </c>
      <c r="D131" s="25">
        <v>0.948</v>
      </c>
      <c r="E131" s="79" t="s">
        <v>439</v>
      </c>
      <c r="F131" s="5">
        <v>126589.57314</v>
      </c>
      <c r="G131" s="5">
        <v>132954.67122871368</v>
      </c>
      <c r="H131" s="5"/>
      <c r="I131" s="5">
        <v>3515.3663633619863</v>
      </c>
      <c r="J131" s="14">
        <v>-2784.3820039219318</v>
      </c>
      <c r="K131" s="5">
        <v>0</v>
      </c>
      <c r="L131" s="5">
        <v>105308112</v>
      </c>
    </row>
    <row r="132" spans="1:12" s="4" customFormat="1" ht="12">
      <c r="A132" s="4" t="s">
        <v>176</v>
      </c>
      <c r="B132" s="5">
        <v>31714</v>
      </c>
      <c r="C132" s="14">
        <v>204104.985</v>
      </c>
      <c r="D132" s="25">
        <v>0.961</v>
      </c>
      <c r="E132" s="79" t="s">
        <v>442</v>
      </c>
      <c r="F132" s="5">
        <v>196144.890585</v>
      </c>
      <c r="G132" s="5">
        <v>206007.32583306576</v>
      </c>
      <c r="H132" s="5"/>
      <c r="I132" s="5">
        <v>6495.785010817486</v>
      </c>
      <c r="J132" s="14">
        <v>196.03664353356817</v>
      </c>
      <c r="K132" s="5">
        <v>6217106</v>
      </c>
      <c r="L132" s="5">
        <v>0</v>
      </c>
    </row>
    <row r="133" spans="1:12" s="4" customFormat="1" ht="12">
      <c r="A133" s="4" t="s">
        <v>177</v>
      </c>
      <c r="B133" s="5">
        <v>16341</v>
      </c>
      <c r="C133" s="14">
        <v>70991.532</v>
      </c>
      <c r="D133" s="25">
        <v>0.832</v>
      </c>
      <c r="E133" s="79" t="s">
        <v>439</v>
      </c>
      <c r="F133" s="5">
        <v>59064.954624000005</v>
      </c>
      <c r="G133" s="5">
        <v>62034.82189238396</v>
      </c>
      <c r="H133" s="5"/>
      <c r="I133" s="5">
        <v>3796.268398040754</v>
      </c>
      <c r="J133" s="14">
        <v>-2503.479969243164</v>
      </c>
      <c r="K133" s="5">
        <v>0</v>
      </c>
      <c r="L133" s="5">
        <v>40909366</v>
      </c>
    </row>
    <row r="134" spans="1:12" s="4" customFormat="1" ht="12">
      <c r="A134" s="4" t="s">
        <v>178</v>
      </c>
      <c r="B134" s="5">
        <v>44268</v>
      </c>
      <c r="C134" s="14">
        <v>239451.257</v>
      </c>
      <c r="D134" s="25">
        <v>1.097</v>
      </c>
      <c r="E134" s="79" t="s">
        <v>439</v>
      </c>
      <c r="F134" s="5">
        <v>262678.028929</v>
      </c>
      <c r="G134" s="5">
        <v>275885.8420087863</v>
      </c>
      <c r="H134" s="5"/>
      <c r="I134" s="5">
        <v>6232.173172693283</v>
      </c>
      <c r="J134" s="14">
        <v>-67.57519459063496</v>
      </c>
      <c r="K134" s="5">
        <v>0</v>
      </c>
      <c r="L134" s="5">
        <v>2991419</v>
      </c>
    </row>
    <row r="135" spans="1:12" s="4" customFormat="1" ht="12">
      <c r="A135" s="4" t="s">
        <v>179</v>
      </c>
      <c r="B135" s="5">
        <v>10455</v>
      </c>
      <c r="C135" s="14">
        <v>56853.115</v>
      </c>
      <c r="D135" s="25">
        <v>0.953</v>
      </c>
      <c r="E135" s="79" t="s">
        <v>439</v>
      </c>
      <c r="F135" s="5">
        <v>54181.018594999994</v>
      </c>
      <c r="G135" s="5">
        <v>56905.31483322328</v>
      </c>
      <c r="H135" s="5"/>
      <c r="I135" s="5">
        <v>5442.880424029008</v>
      </c>
      <c r="J135" s="14">
        <v>-856.8679432549097</v>
      </c>
      <c r="K135" s="5">
        <v>0</v>
      </c>
      <c r="L135" s="5">
        <v>8958554</v>
      </c>
    </row>
    <row r="136" spans="1:12" s="4" customFormat="1" ht="12">
      <c r="A136" s="4" t="s">
        <v>180</v>
      </c>
      <c r="B136" s="5">
        <v>14577</v>
      </c>
      <c r="C136" s="14">
        <v>111615.244</v>
      </c>
      <c r="D136" s="25">
        <v>0.921</v>
      </c>
      <c r="E136" s="79" t="s">
        <v>439</v>
      </c>
      <c r="F136" s="5">
        <v>102797.63972400001</v>
      </c>
      <c r="G136" s="5">
        <v>107966.44663203717</v>
      </c>
      <c r="H136" s="5"/>
      <c r="I136" s="5">
        <v>7406.630076973121</v>
      </c>
      <c r="J136" s="14">
        <v>1106.8817096892026</v>
      </c>
      <c r="K136" s="5">
        <v>16135015</v>
      </c>
      <c r="L136" s="5">
        <v>0</v>
      </c>
    </row>
    <row r="137" spans="1:12" s="4" customFormat="1" ht="27" customHeight="1">
      <c r="A137" s="26" t="s">
        <v>363</v>
      </c>
      <c r="B137" s="5">
        <v>47017</v>
      </c>
      <c r="C137" s="14">
        <v>292017.775</v>
      </c>
      <c r="D137" s="25">
        <v>1.048</v>
      </c>
      <c r="E137" s="79" t="s">
        <v>442</v>
      </c>
      <c r="F137" s="5">
        <v>306034.62820000004</v>
      </c>
      <c r="G137" s="5">
        <v>321422.47080597613</v>
      </c>
      <c r="H137" s="5"/>
      <c r="I137" s="5">
        <v>6836.303269157457</v>
      </c>
      <c r="J137" s="14">
        <v>536.5549018735392</v>
      </c>
      <c r="K137" s="5">
        <v>25227202</v>
      </c>
      <c r="L137" s="5">
        <v>0</v>
      </c>
    </row>
    <row r="138" spans="1:12" s="4" customFormat="1" ht="12">
      <c r="A138" s="4" t="s">
        <v>181</v>
      </c>
      <c r="B138" s="5">
        <v>105148</v>
      </c>
      <c r="C138" s="14">
        <v>579190.126</v>
      </c>
      <c r="D138" s="25">
        <v>1.121</v>
      </c>
      <c r="E138" s="79" t="s">
        <v>439</v>
      </c>
      <c r="F138" s="5">
        <v>649272.1312460001</v>
      </c>
      <c r="G138" s="5">
        <v>681918.4282445569</v>
      </c>
      <c r="H138" s="5"/>
      <c r="I138" s="5">
        <v>6485.320008412494</v>
      </c>
      <c r="J138" s="14">
        <v>185.57164112857572</v>
      </c>
      <c r="K138" s="5">
        <v>19512487</v>
      </c>
      <c r="L138" s="5">
        <v>0</v>
      </c>
    </row>
    <row r="139" spans="1:12" s="4" customFormat="1" ht="12">
      <c r="A139" s="4" t="s">
        <v>182</v>
      </c>
      <c r="B139" s="5">
        <v>10464</v>
      </c>
      <c r="C139" s="14">
        <v>46909.32</v>
      </c>
      <c r="D139" s="25">
        <v>1.177</v>
      </c>
      <c r="E139" s="79" t="s">
        <v>439</v>
      </c>
      <c r="F139" s="5">
        <v>55212.26964</v>
      </c>
      <c r="G139" s="5">
        <v>57988.41860110319</v>
      </c>
      <c r="H139" s="5"/>
      <c r="I139" s="5">
        <v>5541.7066705947245</v>
      </c>
      <c r="J139" s="14">
        <v>-758.0416966891935</v>
      </c>
      <c r="K139" s="5">
        <v>0</v>
      </c>
      <c r="L139" s="5">
        <v>7932148</v>
      </c>
    </row>
    <row r="140" spans="1:12" s="4" customFormat="1" ht="12">
      <c r="A140" s="4" t="s">
        <v>183</v>
      </c>
      <c r="B140" s="5">
        <v>85801</v>
      </c>
      <c r="C140" s="14">
        <v>439310.881</v>
      </c>
      <c r="D140" s="25">
        <v>1.131</v>
      </c>
      <c r="E140" s="79" t="s">
        <v>439</v>
      </c>
      <c r="F140" s="5">
        <v>496860.606411</v>
      </c>
      <c r="G140" s="5">
        <v>521843.44202516373</v>
      </c>
      <c r="H140" s="5"/>
      <c r="I140" s="5">
        <v>6082.020512874718</v>
      </c>
      <c r="J140" s="14">
        <v>-217.7278544091996</v>
      </c>
      <c r="K140" s="5">
        <v>0</v>
      </c>
      <c r="L140" s="5">
        <v>18681268</v>
      </c>
    </row>
    <row r="141" spans="1:12" s="4" customFormat="1" ht="12">
      <c r="A141" s="4" t="s">
        <v>184</v>
      </c>
      <c r="B141" s="5">
        <v>26575</v>
      </c>
      <c r="C141" s="14">
        <v>148945.9</v>
      </c>
      <c r="D141" s="25">
        <v>1.009</v>
      </c>
      <c r="E141" s="79" t="s">
        <v>439</v>
      </c>
      <c r="F141" s="5">
        <v>150286.41309999998</v>
      </c>
      <c r="G141" s="5">
        <v>157843.02093945068</v>
      </c>
      <c r="H141" s="5"/>
      <c r="I141" s="5">
        <v>5939.530421051766</v>
      </c>
      <c r="J141" s="14">
        <v>-360.2179462321519</v>
      </c>
      <c r="K141" s="5">
        <v>0</v>
      </c>
      <c r="L141" s="5">
        <v>9572792</v>
      </c>
    </row>
    <row r="142" spans="1:12" s="4" customFormat="1" ht="12">
      <c r="A142" s="4" t="s">
        <v>185</v>
      </c>
      <c r="B142" s="5">
        <v>67800</v>
      </c>
      <c r="C142" s="14">
        <v>328129.391</v>
      </c>
      <c r="D142" s="25">
        <v>1.077</v>
      </c>
      <c r="E142" s="79" t="s">
        <v>439</v>
      </c>
      <c r="F142" s="5">
        <v>353395.354107</v>
      </c>
      <c r="G142" s="5">
        <v>371164.5592412891</v>
      </c>
      <c r="H142" s="5"/>
      <c r="I142" s="5">
        <v>5474.4035286325825</v>
      </c>
      <c r="J142" s="14">
        <v>-825.3448386513355</v>
      </c>
      <c r="K142" s="5">
        <v>0</v>
      </c>
      <c r="L142" s="5">
        <v>55958380</v>
      </c>
    </row>
    <row r="143" spans="1:12" s="4" customFormat="1" ht="27" customHeight="1">
      <c r="A143" s="26" t="s">
        <v>364</v>
      </c>
      <c r="B143" s="5">
        <v>32394</v>
      </c>
      <c r="C143" s="14">
        <v>176818.038</v>
      </c>
      <c r="D143" s="25">
        <v>1.131</v>
      </c>
      <c r="E143" s="79" t="s">
        <v>439</v>
      </c>
      <c r="F143" s="5">
        <v>199981.200978</v>
      </c>
      <c r="G143" s="5">
        <v>210036.5311963584</v>
      </c>
      <c r="H143" s="5"/>
      <c r="I143" s="5">
        <v>6483.809693040637</v>
      </c>
      <c r="J143" s="14">
        <v>184.06132575671927</v>
      </c>
      <c r="K143" s="5">
        <v>5962483</v>
      </c>
      <c r="L143" s="5">
        <v>0</v>
      </c>
    </row>
    <row r="144" spans="1:12" s="4" customFormat="1" ht="12">
      <c r="A144" s="4" t="s">
        <v>186</v>
      </c>
      <c r="B144" s="5">
        <v>42199</v>
      </c>
      <c r="C144" s="14">
        <v>306972.662</v>
      </c>
      <c r="D144" s="25">
        <v>1.043</v>
      </c>
      <c r="E144" s="79" t="s">
        <v>439</v>
      </c>
      <c r="F144" s="5">
        <v>320172.486466</v>
      </c>
      <c r="G144" s="5">
        <v>336271.2000575975</v>
      </c>
      <c r="H144" s="5"/>
      <c r="I144" s="5">
        <v>7968.700681475804</v>
      </c>
      <c r="J144" s="14">
        <v>1668.9523141918862</v>
      </c>
      <c r="K144" s="5">
        <v>70428119</v>
      </c>
      <c r="L144" s="5">
        <v>0</v>
      </c>
    </row>
    <row r="145" spans="1:12" s="4" customFormat="1" ht="12">
      <c r="A145" s="4" t="s">
        <v>187</v>
      </c>
      <c r="B145" s="5">
        <v>9255</v>
      </c>
      <c r="C145" s="14">
        <v>58167.886</v>
      </c>
      <c r="D145" s="25">
        <v>0.959</v>
      </c>
      <c r="E145" s="79" t="s">
        <v>439</v>
      </c>
      <c r="F145" s="5">
        <v>55783.002673999996</v>
      </c>
      <c r="G145" s="5">
        <v>58587.848878120676</v>
      </c>
      <c r="H145" s="5"/>
      <c r="I145" s="5">
        <v>6330.399662681867</v>
      </c>
      <c r="J145" s="14">
        <v>30.65129539794907</v>
      </c>
      <c r="K145" s="5">
        <v>283678</v>
      </c>
      <c r="L145" s="5">
        <v>0</v>
      </c>
    </row>
    <row r="146" spans="1:12" s="4" customFormat="1" ht="12">
      <c r="A146" s="4" t="s">
        <v>188</v>
      </c>
      <c r="B146" s="5">
        <v>9703</v>
      </c>
      <c r="C146" s="14">
        <v>50913.664</v>
      </c>
      <c r="D146" s="25">
        <v>1.059</v>
      </c>
      <c r="E146" s="79" t="s">
        <v>439</v>
      </c>
      <c r="F146" s="5">
        <v>53917.570175999994</v>
      </c>
      <c r="G146" s="5">
        <v>56628.61986486967</v>
      </c>
      <c r="H146" s="5"/>
      <c r="I146" s="5">
        <v>5836.197038531349</v>
      </c>
      <c r="J146" s="14">
        <v>-463.55132875256913</v>
      </c>
      <c r="K146" s="5">
        <v>0</v>
      </c>
      <c r="L146" s="5">
        <v>4497839</v>
      </c>
    </row>
    <row r="147" spans="1:12" s="4" customFormat="1" ht="12">
      <c r="A147" s="4" t="s">
        <v>189</v>
      </c>
      <c r="B147" s="5">
        <v>114445</v>
      </c>
      <c r="C147" s="14">
        <v>653235.596</v>
      </c>
      <c r="D147" s="25">
        <v>1.033</v>
      </c>
      <c r="E147" s="79" t="s">
        <v>439</v>
      </c>
      <c r="F147" s="5">
        <v>674792.370668</v>
      </c>
      <c r="G147" s="5">
        <v>708721.8604536027</v>
      </c>
      <c r="H147" s="5"/>
      <c r="I147" s="5">
        <v>6192.685223938161</v>
      </c>
      <c r="J147" s="14">
        <v>-107.06314334575745</v>
      </c>
      <c r="K147" s="5">
        <v>0</v>
      </c>
      <c r="L147" s="5">
        <v>12252841</v>
      </c>
    </row>
    <row r="148" spans="1:12" s="4" customFormat="1" ht="12">
      <c r="A148" s="4" t="s">
        <v>190</v>
      </c>
      <c r="B148" s="5">
        <v>4650</v>
      </c>
      <c r="C148" s="14">
        <v>51038.954</v>
      </c>
      <c r="D148" s="25">
        <v>0.942</v>
      </c>
      <c r="E148" s="79" t="s">
        <v>439</v>
      </c>
      <c r="F148" s="5">
        <v>48078.694668</v>
      </c>
      <c r="G148" s="5">
        <v>50496.157654471164</v>
      </c>
      <c r="H148" s="5"/>
      <c r="I148" s="5">
        <v>10859.388742897025</v>
      </c>
      <c r="J148" s="14">
        <v>4559.640375613107</v>
      </c>
      <c r="K148" s="5">
        <v>21202328</v>
      </c>
      <c r="L148" s="5">
        <v>0</v>
      </c>
    </row>
    <row r="149" spans="1:12" s="4" customFormat="1" ht="12">
      <c r="A149" s="4" t="s">
        <v>191</v>
      </c>
      <c r="B149" s="5">
        <v>5717</v>
      </c>
      <c r="C149" s="14">
        <v>40945.572</v>
      </c>
      <c r="D149" s="25">
        <v>1.049</v>
      </c>
      <c r="E149" s="79" t="s">
        <v>439</v>
      </c>
      <c r="F149" s="5">
        <v>42951.905027999994</v>
      </c>
      <c r="G149" s="5">
        <v>45111.585970268265</v>
      </c>
      <c r="H149" s="5"/>
      <c r="I149" s="5">
        <v>7890.779424570275</v>
      </c>
      <c r="J149" s="14">
        <v>1591.0310572863573</v>
      </c>
      <c r="K149" s="5">
        <v>9095925</v>
      </c>
      <c r="L149" s="5">
        <v>0</v>
      </c>
    </row>
    <row r="150" spans="1:12" s="4" customFormat="1" ht="12">
      <c r="A150" s="4" t="s">
        <v>192</v>
      </c>
      <c r="B150" s="5">
        <v>33252</v>
      </c>
      <c r="C150" s="14">
        <v>231262.721</v>
      </c>
      <c r="D150" s="25">
        <v>0.93</v>
      </c>
      <c r="E150" s="79" t="s">
        <v>439</v>
      </c>
      <c r="F150" s="5">
        <v>215074.33053</v>
      </c>
      <c r="G150" s="5">
        <v>225888.5640899306</v>
      </c>
      <c r="H150" s="5"/>
      <c r="I150" s="5">
        <v>6793.2324097777755</v>
      </c>
      <c r="J150" s="14">
        <v>493.4840424938575</v>
      </c>
      <c r="K150" s="5">
        <v>16409331</v>
      </c>
      <c r="L150" s="5">
        <v>0</v>
      </c>
    </row>
    <row r="151" spans="1:12" s="4" customFormat="1" ht="12">
      <c r="A151" s="4" t="s">
        <v>193</v>
      </c>
      <c r="B151" s="5">
        <v>6512</v>
      </c>
      <c r="C151" s="14">
        <v>27869.421</v>
      </c>
      <c r="D151" s="25">
        <v>0.919</v>
      </c>
      <c r="E151" s="79" t="s">
        <v>439</v>
      </c>
      <c r="F151" s="5">
        <v>25611.997898999998</v>
      </c>
      <c r="G151" s="5">
        <v>26899.80442864814</v>
      </c>
      <c r="H151" s="5"/>
      <c r="I151" s="5">
        <v>4130.805348379628</v>
      </c>
      <c r="J151" s="14">
        <v>-2168.9430189042896</v>
      </c>
      <c r="K151" s="5">
        <v>0</v>
      </c>
      <c r="L151" s="5">
        <v>14124157</v>
      </c>
    </row>
    <row r="152" spans="1:12" s="4" customFormat="1" ht="12">
      <c r="A152" s="4" t="s">
        <v>194</v>
      </c>
      <c r="B152" s="5">
        <v>5646</v>
      </c>
      <c r="C152" s="14">
        <v>41873.889</v>
      </c>
      <c r="D152" s="25">
        <v>1.078</v>
      </c>
      <c r="E152" s="79" t="s">
        <v>439</v>
      </c>
      <c r="F152" s="5">
        <v>45140.052342</v>
      </c>
      <c r="G152" s="5">
        <v>47409.75634494139</v>
      </c>
      <c r="H152" s="5"/>
      <c r="I152" s="5">
        <v>8397.052133358375</v>
      </c>
      <c r="J152" s="14">
        <v>2097.3037660744567</v>
      </c>
      <c r="K152" s="5">
        <v>11841377</v>
      </c>
      <c r="L152" s="5">
        <v>0</v>
      </c>
    </row>
    <row r="153" spans="1:12" s="4" customFormat="1" ht="12">
      <c r="A153" s="4" t="s">
        <v>195</v>
      </c>
      <c r="B153" s="5">
        <v>5194</v>
      </c>
      <c r="C153" s="14">
        <v>32500.484</v>
      </c>
      <c r="D153" s="25">
        <v>1.017</v>
      </c>
      <c r="E153" s="79" t="s">
        <v>439</v>
      </c>
      <c r="F153" s="5">
        <v>33052.992227999996</v>
      </c>
      <c r="G153" s="5">
        <v>34714.94220095738</v>
      </c>
      <c r="H153" s="5"/>
      <c r="I153" s="5">
        <v>6683.662341347204</v>
      </c>
      <c r="J153" s="14">
        <v>383.91397406328633</v>
      </c>
      <c r="K153" s="5">
        <v>1994049</v>
      </c>
      <c r="L153" s="5">
        <v>0</v>
      </c>
    </row>
    <row r="154" spans="1:12" s="4" customFormat="1" ht="12">
      <c r="A154" s="4" t="s">
        <v>196</v>
      </c>
      <c r="B154" s="5">
        <v>596841</v>
      </c>
      <c r="C154" s="14">
        <v>3403942.459</v>
      </c>
      <c r="D154" s="25">
        <v>1.156</v>
      </c>
      <c r="E154" s="79" t="s">
        <v>439</v>
      </c>
      <c r="F154" s="5">
        <v>3934957.4826039993</v>
      </c>
      <c r="G154" s="5">
        <v>4132812.5644280966</v>
      </c>
      <c r="H154" s="5"/>
      <c r="I154" s="5">
        <v>6924.478319063363</v>
      </c>
      <c r="J154" s="14">
        <v>624.7299517794454</v>
      </c>
      <c r="K154" s="5">
        <v>372864449</v>
      </c>
      <c r="L154" s="5">
        <v>0</v>
      </c>
    </row>
    <row r="155" spans="1:12" s="4" customFormat="1" ht="12">
      <c r="A155" s="4" t="s">
        <v>197</v>
      </c>
      <c r="B155" s="5">
        <v>13275</v>
      </c>
      <c r="C155" s="14">
        <v>57478.062</v>
      </c>
      <c r="D155" s="25">
        <v>1.248</v>
      </c>
      <c r="E155" s="79" t="s">
        <v>439</v>
      </c>
      <c r="F155" s="5">
        <v>71732.621376</v>
      </c>
      <c r="G155" s="5">
        <v>75339.43637579342</v>
      </c>
      <c r="H155" s="5"/>
      <c r="I155" s="5">
        <v>5675.287109287639</v>
      </c>
      <c r="J155" s="14">
        <v>-624.4612579962786</v>
      </c>
      <c r="K155" s="5">
        <v>0</v>
      </c>
      <c r="L155" s="5">
        <v>8289723</v>
      </c>
    </row>
    <row r="156" spans="1:12" s="4" customFormat="1" ht="12">
      <c r="A156" s="4" t="s">
        <v>198</v>
      </c>
      <c r="B156" s="5">
        <v>9517</v>
      </c>
      <c r="C156" s="14">
        <v>49579.498</v>
      </c>
      <c r="D156" s="25">
        <v>0.991</v>
      </c>
      <c r="E156" s="79" t="s">
        <v>442</v>
      </c>
      <c r="F156" s="5">
        <v>49133.282518</v>
      </c>
      <c r="G156" s="5">
        <v>51603.77163404815</v>
      </c>
      <c r="H156" s="5"/>
      <c r="I156" s="5">
        <v>5422.272946731969</v>
      </c>
      <c r="J156" s="14">
        <v>-877.4754205519494</v>
      </c>
      <c r="K156" s="5">
        <v>0</v>
      </c>
      <c r="L156" s="5">
        <v>8350934</v>
      </c>
    </row>
    <row r="157" spans="1:12" s="4" customFormat="1" ht="12">
      <c r="A157" s="4" t="s">
        <v>199</v>
      </c>
      <c r="B157" s="5">
        <v>9243</v>
      </c>
      <c r="C157" s="14">
        <v>54582.188</v>
      </c>
      <c r="D157" s="25">
        <v>0.879</v>
      </c>
      <c r="E157" s="79" t="s">
        <v>439</v>
      </c>
      <c r="F157" s="5">
        <v>47977.743252</v>
      </c>
      <c r="G157" s="5">
        <v>50390.13026223477</v>
      </c>
      <c r="H157" s="5"/>
      <c r="I157" s="5">
        <v>5451.707266280944</v>
      </c>
      <c r="J157" s="14">
        <v>-848.0411010029738</v>
      </c>
      <c r="K157" s="5">
        <v>0</v>
      </c>
      <c r="L157" s="5">
        <v>7838444</v>
      </c>
    </row>
    <row r="158" spans="1:12" s="4" customFormat="1" ht="12">
      <c r="A158" s="4" t="s">
        <v>200</v>
      </c>
      <c r="B158" s="5">
        <v>39762</v>
      </c>
      <c r="C158" s="14">
        <v>211577.947</v>
      </c>
      <c r="D158" s="25">
        <v>0.998</v>
      </c>
      <c r="E158" s="79" t="s">
        <v>439</v>
      </c>
      <c r="F158" s="5">
        <v>211154.791106</v>
      </c>
      <c r="G158" s="5">
        <v>221771.94482532828</v>
      </c>
      <c r="H158" s="5"/>
      <c r="I158" s="5">
        <v>5577.484654326448</v>
      </c>
      <c r="J158" s="14">
        <v>-722.2637129574696</v>
      </c>
      <c r="K158" s="5">
        <v>0</v>
      </c>
      <c r="L158" s="5">
        <v>28718650</v>
      </c>
    </row>
    <row r="159" spans="1:12" s="4" customFormat="1" ht="12">
      <c r="A159" s="4" t="s">
        <v>201</v>
      </c>
      <c r="B159" s="5">
        <v>7057</v>
      </c>
      <c r="C159" s="14">
        <v>26388.866</v>
      </c>
      <c r="D159" s="25">
        <v>1.139</v>
      </c>
      <c r="E159" s="79" t="s">
        <v>442</v>
      </c>
      <c r="F159" s="5">
        <v>30056.918374</v>
      </c>
      <c r="G159" s="5">
        <v>31568.22162709959</v>
      </c>
      <c r="H159" s="5"/>
      <c r="I159" s="5">
        <v>4473.320338259826</v>
      </c>
      <c r="J159" s="14">
        <v>-1826.4280290240922</v>
      </c>
      <c r="K159" s="5">
        <v>0</v>
      </c>
      <c r="L159" s="5">
        <v>12889103</v>
      </c>
    </row>
    <row r="160" spans="1:12" s="4" customFormat="1" ht="12">
      <c r="A160" s="4" t="s">
        <v>202</v>
      </c>
      <c r="B160" s="5">
        <v>49068</v>
      </c>
      <c r="C160" s="14">
        <v>252778.436</v>
      </c>
      <c r="D160" s="25">
        <v>1.171</v>
      </c>
      <c r="E160" s="79" t="s">
        <v>442</v>
      </c>
      <c r="F160" s="5">
        <v>296003.548556</v>
      </c>
      <c r="G160" s="5">
        <v>310887.0146617161</v>
      </c>
      <c r="H160" s="5"/>
      <c r="I160" s="5">
        <v>6335.840357498087</v>
      </c>
      <c r="J160" s="14">
        <v>36.09199021416862</v>
      </c>
      <c r="K160" s="5">
        <v>1770962</v>
      </c>
      <c r="L160" s="5">
        <v>0</v>
      </c>
    </row>
    <row r="161" spans="1:12" s="4" customFormat="1" ht="12">
      <c r="A161" s="4" t="s">
        <v>203</v>
      </c>
      <c r="B161" s="5">
        <v>43536</v>
      </c>
      <c r="C161" s="14">
        <v>211470.556</v>
      </c>
      <c r="D161" s="25">
        <v>1.003</v>
      </c>
      <c r="E161" s="79" t="s">
        <v>439</v>
      </c>
      <c r="F161" s="5">
        <v>212104.967668</v>
      </c>
      <c r="G161" s="5">
        <v>222769.89757353946</v>
      </c>
      <c r="H161" s="5"/>
      <c r="I161" s="5">
        <v>5116.912384544732</v>
      </c>
      <c r="J161" s="14">
        <v>-1182.835982739186</v>
      </c>
      <c r="K161" s="5">
        <v>0</v>
      </c>
      <c r="L161" s="5">
        <v>51495947</v>
      </c>
    </row>
    <row r="162" spans="1:12" s="4" customFormat="1" ht="12">
      <c r="A162" s="4" t="s">
        <v>204</v>
      </c>
      <c r="B162" s="5">
        <v>40457</v>
      </c>
      <c r="C162" s="14">
        <v>270243.38</v>
      </c>
      <c r="D162" s="25">
        <v>1.028</v>
      </c>
      <c r="E162" s="79" t="s">
        <v>442</v>
      </c>
      <c r="F162" s="5">
        <v>277810.19464</v>
      </c>
      <c r="G162" s="5">
        <v>291778.87385319726</v>
      </c>
      <c r="H162" s="5"/>
      <c r="I162" s="5">
        <v>7212.073901999586</v>
      </c>
      <c r="J162" s="14">
        <v>912.3255347156683</v>
      </c>
      <c r="K162" s="5">
        <v>36909954</v>
      </c>
      <c r="L162" s="5">
        <v>0</v>
      </c>
    </row>
    <row r="163" spans="1:12" s="4" customFormat="1" ht="12">
      <c r="A163" s="4" t="s">
        <v>205</v>
      </c>
      <c r="B163" s="5">
        <v>14428</v>
      </c>
      <c r="C163" s="14">
        <v>73292.053</v>
      </c>
      <c r="D163" s="25">
        <v>1.155</v>
      </c>
      <c r="E163" s="79" t="s">
        <v>439</v>
      </c>
      <c r="F163" s="5">
        <v>84652.321215</v>
      </c>
      <c r="G163" s="5">
        <v>88908.75651694127</v>
      </c>
      <c r="H163" s="5"/>
      <c r="I163" s="5">
        <v>6162.237074919688</v>
      </c>
      <c r="J163" s="14">
        <v>-137.51129236423003</v>
      </c>
      <c r="K163" s="5">
        <v>0</v>
      </c>
      <c r="L163" s="5">
        <v>1984013</v>
      </c>
    </row>
    <row r="164" spans="1:12" s="4" customFormat="1" ht="12">
      <c r="A164" s="4" t="s">
        <v>206</v>
      </c>
      <c r="B164" s="5">
        <v>14170</v>
      </c>
      <c r="C164" s="14">
        <v>102052.418</v>
      </c>
      <c r="D164" s="25">
        <v>1.092</v>
      </c>
      <c r="E164" s="79" t="s">
        <v>439</v>
      </c>
      <c r="F164" s="5">
        <v>111441.24045600001</v>
      </c>
      <c r="G164" s="5">
        <v>117044.65951363351</v>
      </c>
      <c r="H164" s="5"/>
      <c r="I164" s="5">
        <v>8260.032428626218</v>
      </c>
      <c r="J164" s="14">
        <v>1960.2840613423004</v>
      </c>
      <c r="K164" s="5">
        <v>27777225</v>
      </c>
      <c r="L164" s="5">
        <v>0</v>
      </c>
    </row>
    <row r="165" spans="1:12" s="4" customFormat="1" ht="12">
      <c r="A165" s="4" t="s">
        <v>207</v>
      </c>
      <c r="B165" s="5">
        <v>24768</v>
      </c>
      <c r="C165" s="14">
        <v>181566.152</v>
      </c>
      <c r="D165" s="25">
        <v>0.911</v>
      </c>
      <c r="E165" s="79" t="s">
        <v>439</v>
      </c>
      <c r="F165" s="5">
        <v>165406.764472</v>
      </c>
      <c r="G165" s="5">
        <v>173723.644403625</v>
      </c>
      <c r="H165" s="5"/>
      <c r="I165" s="5">
        <v>7014.036030508115</v>
      </c>
      <c r="J165" s="14">
        <v>714.2876632241969</v>
      </c>
      <c r="K165" s="5">
        <v>17691477</v>
      </c>
      <c r="L165" s="5">
        <v>0</v>
      </c>
    </row>
    <row r="166" spans="1:12" s="4" customFormat="1" ht="12">
      <c r="A166" s="4" t="s">
        <v>208</v>
      </c>
      <c r="B166" s="5">
        <v>35329</v>
      </c>
      <c r="C166" s="14">
        <v>212146.552</v>
      </c>
      <c r="D166" s="25">
        <v>1.117</v>
      </c>
      <c r="E166" s="79" t="s">
        <v>439</v>
      </c>
      <c r="F166" s="5">
        <v>236967.698584</v>
      </c>
      <c r="G166" s="5">
        <v>248882.7608433204</v>
      </c>
      <c r="H166" s="5"/>
      <c r="I166" s="5">
        <v>7044.715696547324</v>
      </c>
      <c r="J166" s="14">
        <v>744.9673292634061</v>
      </c>
      <c r="K166" s="5">
        <v>26318951</v>
      </c>
      <c r="L166" s="5">
        <v>0</v>
      </c>
    </row>
    <row r="167" spans="1:12" s="4" customFormat="1" ht="12">
      <c r="A167" s="4" t="s">
        <v>209</v>
      </c>
      <c r="B167" s="5">
        <v>9263</v>
      </c>
      <c r="C167" s="14">
        <v>85305.867</v>
      </c>
      <c r="D167" s="25">
        <v>0.939</v>
      </c>
      <c r="E167" s="79" t="s">
        <v>439</v>
      </c>
      <c r="F167" s="5">
        <v>80102.20911299999</v>
      </c>
      <c r="G167" s="5">
        <v>84129.85851160431</v>
      </c>
      <c r="H167" s="5"/>
      <c r="I167" s="5">
        <v>9082.355447652413</v>
      </c>
      <c r="J167" s="14">
        <v>2782.607080368495</v>
      </c>
      <c r="K167" s="5">
        <v>25775289</v>
      </c>
      <c r="L167" s="5">
        <v>0</v>
      </c>
    </row>
    <row r="168" spans="1:12" s="4" customFormat="1" ht="12">
      <c r="A168" s="4" t="s">
        <v>210</v>
      </c>
      <c r="B168" s="5">
        <v>10578</v>
      </c>
      <c r="C168" s="14">
        <v>67802.69900000001</v>
      </c>
      <c r="D168" s="25">
        <v>1.029</v>
      </c>
      <c r="E168" s="79" t="s">
        <v>442</v>
      </c>
      <c r="F168" s="5">
        <v>69768.977271</v>
      </c>
      <c r="G168" s="5">
        <v>73277.05754067606</v>
      </c>
      <c r="H168" s="5"/>
      <c r="I168" s="5">
        <v>6927.307387093596</v>
      </c>
      <c r="J168" s="14">
        <v>627.5590198096779</v>
      </c>
      <c r="K168" s="5">
        <v>6638319</v>
      </c>
      <c r="L168" s="5">
        <v>0</v>
      </c>
    </row>
    <row r="169" spans="1:12" s="4" customFormat="1" ht="12">
      <c r="A169" s="4" t="s">
        <v>211</v>
      </c>
      <c r="B169" s="5">
        <v>70109</v>
      </c>
      <c r="C169" s="14">
        <v>399498.743</v>
      </c>
      <c r="D169" s="25">
        <v>1.123</v>
      </c>
      <c r="E169" s="79" t="s">
        <v>439</v>
      </c>
      <c r="F169" s="5">
        <v>448637.08838900004</v>
      </c>
      <c r="G169" s="5">
        <v>471195.1790989889</v>
      </c>
      <c r="H169" s="5"/>
      <c r="I169" s="5">
        <v>6720.894308847493</v>
      </c>
      <c r="J169" s="14">
        <v>421.14594156357543</v>
      </c>
      <c r="K169" s="5">
        <v>29526121</v>
      </c>
      <c r="L169" s="5">
        <v>0</v>
      </c>
    </row>
    <row r="170" spans="1:12" s="4" customFormat="1" ht="12">
      <c r="A170" s="4" t="s">
        <v>212</v>
      </c>
      <c r="B170" s="5">
        <v>15415</v>
      </c>
      <c r="C170" s="14">
        <v>75827.388</v>
      </c>
      <c r="D170" s="25">
        <v>1.152</v>
      </c>
      <c r="E170" s="79" t="s">
        <v>442</v>
      </c>
      <c r="F170" s="5">
        <v>87353.150976</v>
      </c>
      <c r="G170" s="5">
        <v>91745.38771816471</v>
      </c>
      <c r="H170" s="5"/>
      <c r="I170" s="5">
        <v>5951.6956028650475</v>
      </c>
      <c r="J170" s="14">
        <v>-348.05276441887054</v>
      </c>
      <c r="K170" s="5">
        <v>0</v>
      </c>
      <c r="L170" s="5">
        <v>5365233</v>
      </c>
    </row>
    <row r="171" spans="1:12" s="4" customFormat="1" ht="12">
      <c r="A171" s="4" t="s">
        <v>213</v>
      </c>
      <c r="B171" s="5">
        <v>39852</v>
      </c>
      <c r="C171" s="14">
        <v>221530.758</v>
      </c>
      <c r="D171" s="25">
        <v>0.974</v>
      </c>
      <c r="E171" s="79" t="s">
        <v>439</v>
      </c>
      <c r="F171" s="5">
        <v>215770.958292</v>
      </c>
      <c r="G171" s="5">
        <v>226620.21925526613</v>
      </c>
      <c r="H171" s="5"/>
      <c r="I171" s="5">
        <v>5686.545700473404</v>
      </c>
      <c r="J171" s="14">
        <v>-613.2026668105136</v>
      </c>
      <c r="K171" s="5">
        <v>0</v>
      </c>
      <c r="L171" s="5">
        <v>24437353</v>
      </c>
    </row>
    <row r="172" spans="1:12" s="4" customFormat="1" ht="12">
      <c r="A172" s="4" t="s">
        <v>214</v>
      </c>
      <c r="B172" s="5">
        <v>18755</v>
      </c>
      <c r="C172" s="14">
        <v>113431.149</v>
      </c>
      <c r="D172" s="25">
        <v>1.066</v>
      </c>
      <c r="E172" s="79" t="s">
        <v>439</v>
      </c>
      <c r="F172" s="5">
        <v>120917.60483400001</v>
      </c>
      <c r="G172" s="5">
        <v>126997.50854431225</v>
      </c>
      <c r="H172" s="5"/>
      <c r="I172" s="5">
        <v>6771.394750429872</v>
      </c>
      <c r="J172" s="14">
        <v>471.64638314595413</v>
      </c>
      <c r="K172" s="5">
        <v>8845728</v>
      </c>
      <c r="L172" s="5">
        <v>0</v>
      </c>
    </row>
    <row r="173" spans="1:12" s="4" customFormat="1" ht="12">
      <c r="A173" s="4" t="s">
        <v>215</v>
      </c>
      <c r="B173" s="5">
        <v>57463</v>
      </c>
      <c r="C173" s="14">
        <v>414474.47</v>
      </c>
      <c r="D173" s="25">
        <v>0.954</v>
      </c>
      <c r="E173" s="79" t="s">
        <v>439</v>
      </c>
      <c r="F173" s="5">
        <v>395408.64437999995</v>
      </c>
      <c r="G173" s="5">
        <v>415290.3356139262</v>
      </c>
      <c r="H173" s="5"/>
      <c r="I173" s="5">
        <v>7227.091095381831</v>
      </c>
      <c r="J173" s="14">
        <v>927.3427280979131</v>
      </c>
      <c r="K173" s="5">
        <v>53287895</v>
      </c>
      <c r="L173" s="5">
        <v>0</v>
      </c>
    </row>
    <row r="174" spans="1:12" s="4" customFormat="1" ht="12">
      <c r="A174" s="4" t="s">
        <v>216</v>
      </c>
      <c r="B174" s="5">
        <v>9160</v>
      </c>
      <c r="C174" s="14">
        <v>37855.593</v>
      </c>
      <c r="D174" s="25">
        <v>1.004</v>
      </c>
      <c r="E174" s="79" t="s">
        <v>439</v>
      </c>
      <c r="F174" s="5">
        <v>38007.015372</v>
      </c>
      <c r="G174" s="5">
        <v>39918.06045179091</v>
      </c>
      <c r="H174" s="5"/>
      <c r="I174" s="5">
        <v>4357.866861549225</v>
      </c>
      <c r="J174" s="14">
        <v>-1941.8815057346928</v>
      </c>
      <c r="K174" s="5">
        <v>0</v>
      </c>
      <c r="L174" s="5">
        <v>17787635</v>
      </c>
    </row>
    <row r="175" spans="1:12" s="4" customFormat="1" ht="12">
      <c r="A175" s="4" t="s">
        <v>217</v>
      </c>
      <c r="B175" s="5">
        <v>27870</v>
      </c>
      <c r="C175" s="14">
        <v>159806.883</v>
      </c>
      <c r="D175" s="25">
        <v>1.018</v>
      </c>
      <c r="E175" s="79" t="s">
        <v>439</v>
      </c>
      <c r="F175" s="5">
        <v>162683.406894</v>
      </c>
      <c r="G175" s="5">
        <v>170863.35265573533</v>
      </c>
      <c r="H175" s="5"/>
      <c r="I175" s="5">
        <v>6130.72668301885</v>
      </c>
      <c r="J175" s="14">
        <v>-169.02168426506796</v>
      </c>
      <c r="K175" s="5">
        <v>0</v>
      </c>
      <c r="L175" s="5">
        <v>4710634</v>
      </c>
    </row>
    <row r="176" spans="1:12" s="4" customFormat="1" ht="12">
      <c r="A176" s="4" t="s">
        <v>218</v>
      </c>
      <c r="B176" s="5">
        <v>13290</v>
      </c>
      <c r="C176" s="14">
        <v>74747.109</v>
      </c>
      <c r="D176" s="25">
        <v>0.967</v>
      </c>
      <c r="E176" s="79" t="s">
        <v>439</v>
      </c>
      <c r="F176" s="5">
        <v>72280.454403</v>
      </c>
      <c r="G176" s="5">
        <v>75914.81520191889</v>
      </c>
      <c r="H176" s="5"/>
      <c r="I176" s="5">
        <v>5712.175711205334</v>
      </c>
      <c r="J176" s="14">
        <v>-587.5726560785843</v>
      </c>
      <c r="K176" s="5">
        <v>0</v>
      </c>
      <c r="L176" s="5">
        <v>7808841</v>
      </c>
    </row>
    <row r="177" spans="1:12" s="4" customFormat="1" ht="12">
      <c r="A177" s="4" t="s">
        <v>219</v>
      </c>
      <c r="B177" s="5">
        <v>10816</v>
      </c>
      <c r="C177" s="14">
        <v>53166.215</v>
      </c>
      <c r="D177" s="25">
        <v>1.161</v>
      </c>
      <c r="E177" s="79" t="s">
        <v>439</v>
      </c>
      <c r="F177" s="5">
        <v>61725.975614999996</v>
      </c>
      <c r="G177" s="5">
        <v>64829.642683823346</v>
      </c>
      <c r="H177" s="5"/>
      <c r="I177" s="5">
        <v>5993.864893104969</v>
      </c>
      <c r="J177" s="14">
        <v>-305.88347417894875</v>
      </c>
      <c r="K177" s="5">
        <v>0</v>
      </c>
      <c r="L177" s="5">
        <v>3308436</v>
      </c>
    </row>
    <row r="178" spans="1:12" s="4" customFormat="1" ht="12">
      <c r="A178" s="4" t="s">
        <v>220</v>
      </c>
      <c r="B178" s="5">
        <v>13013</v>
      </c>
      <c r="C178" s="14">
        <v>62911.445999999996</v>
      </c>
      <c r="D178" s="25">
        <v>1.198</v>
      </c>
      <c r="E178" s="79" t="s">
        <v>442</v>
      </c>
      <c r="F178" s="5">
        <v>75367.912308</v>
      </c>
      <c r="G178" s="5">
        <v>79157.5147427238</v>
      </c>
      <c r="H178" s="5"/>
      <c r="I178" s="5">
        <v>6082.956638955183</v>
      </c>
      <c r="J178" s="14">
        <v>-216.7917283287352</v>
      </c>
      <c r="K178" s="5">
        <v>0</v>
      </c>
      <c r="L178" s="5">
        <v>2821111</v>
      </c>
    </row>
    <row r="179" spans="1:12" s="4" customFormat="1" ht="12">
      <c r="A179" s="4" t="s">
        <v>221</v>
      </c>
      <c r="B179" s="5">
        <v>11399</v>
      </c>
      <c r="C179" s="14">
        <v>58871.917</v>
      </c>
      <c r="D179" s="25">
        <v>0.963</v>
      </c>
      <c r="E179" s="79" t="s">
        <v>439</v>
      </c>
      <c r="F179" s="5">
        <v>56693.656071</v>
      </c>
      <c r="G179" s="5">
        <v>59544.29118216056</v>
      </c>
      <c r="H179" s="5"/>
      <c r="I179" s="5">
        <v>5223.641651211558</v>
      </c>
      <c r="J179" s="14">
        <v>-1076.1067160723596</v>
      </c>
      <c r="K179" s="5">
        <v>0</v>
      </c>
      <c r="L179" s="5">
        <v>12266540</v>
      </c>
    </row>
    <row r="180" spans="1:12" s="4" customFormat="1" ht="12">
      <c r="A180" s="4" t="s">
        <v>222</v>
      </c>
      <c r="B180" s="5">
        <v>12839</v>
      </c>
      <c r="C180" s="14">
        <v>92013.31700000001</v>
      </c>
      <c r="D180" s="25">
        <v>0.929</v>
      </c>
      <c r="E180" s="79" t="s">
        <v>442</v>
      </c>
      <c r="F180" s="5">
        <v>85480.37149300001</v>
      </c>
      <c r="G180" s="5">
        <v>89778.44230338895</v>
      </c>
      <c r="H180" s="5"/>
      <c r="I180" s="5">
        <v>6992.635119821555</v>
      </c>
      <c r="J180" s="14">
        <v>692.8867525376372</v>
      </c>
      <c r="K180" s="5">
        <v>8895973</v>
      </c>
      <c r="L180" s="5">
        <v>0</v>
      </c>
    </row>
    <row r="181" spans="1:12" s="4" customFormat="1" ht="12">
      <c r="A181" s="4" t="s">
        <v>223</v>
      </c>
      <c r="B181" s="5">
        <v>16275</v>
      </c>
      <c r="C181" s="14">
        <v>96030.694</v>
      </c>
      <c r="D181" s="25">
        <v>1.008</v>
      </c>
      <c r="E181" s="79" t="s">
        <v>439</v>
      </c>
      <c r="F181" s="5">
        <v>96798.93955200001</v>
      </c>
      <c r="G181" s="5">
        <v>101666.12355340697</v>
      </c>
      <c r="H181" s="5"/>
      <c r="I181" s="5">
        <v>6246.7664241724715</v>
      </c>
      <c r="J181" s="14">
        <v>-52.981943111446526</v>
      </c>
      <c r="K181" s="5">
        <v>0</v>
      </c>
      <c r="L181" s="5">
        <v>862281</v>
      </c>
    </row>
    <row r="182" spans="1:12" s="4" customFormat="1" ht="12">
      <c r="A182" s="4" t="s">
        <v>224</v>
      </c>
      <c r="B182" s="5">
        <v>11940</v>
      </c>
      <c r="C182" s="14">
        <v>79606.582</v>
      </c>
      <c r="D182" s="25">
        <v>1.004</v>
      </c>
      <c r="E182" s="79" t="s">
        <v>442</v>
      </c>
      <c r="F182" s="5">
        <v>79925.008328</v>
      </c>
      <c r="G182" s="5">
        <v>83943.74782707669</v>
      </c>
      <c r="H182" s="5"/>
      <c r="I182" s="5">
        <v>7030.464642133726</v>
      </c>
      <c r="J182" s="14">
        <v>730.7162748498076</v>
      </c>
      <c r="K182" s="5">
        <v>8724752</v>
      </c>
      <c r="L182" s="5">
        <v>0</v>
      </c>
    </row>
    <row r="183" spans="1:12" s="4" customFormat="1" ht="12">
      <c r="A183" s="4" t="s">
        <v>225</v>
      </c>
      <c r="B183" s="5">
        <v>59274</v>
      </c>
      <c r="C183" s="14">
        <v>363799.717</v>
      </c>
      <c r="D183" s="25">
        <v>1.074</v>
      </c>
      <c r="E183" s="79" t="s">
        <v>439</v>
      </c>
      <c r="F183" s="5">
        <v>390720.89605800004</v>
      </c>
      <c r="G183" s="5">
        <v>410366.88084988197</v>
      </c>
      <c r="H183" s="5"/>
      <c r="I183" s="5">
        <v>6923.218963624557</v>
      </c>
      <c r="J183" s="14">
        <v>623.4705963406386</v>
      </c>
      <c r="K183" s="5">
        <v>36955596</v>
      </c>
      <c r="L183" s="5">
        <v>0</v>
      </c>
    </row>
    <row r="184" spans="1:12" s="4" customFormat="1" ht="12">
      <c r="A184" s="4" t="s">
        <v>226</v>
      </c>
      <c r="B184" s="5">
        <v>9186</v>
      </c>
      <c r="C184" s="14">
        <v>97964.628</v>
      </c>
      <c r="D184" s="25">
        <v>0.91</v>
      </c>
      <c r="E184" s="79" t="s">
        <v>439</v>
      </c>
      <c r="F184" s="5">
        <v>89147.81148</v>
      </c>
      <c r="G184" s="5">
        <v>93630.28622408345</v>
      </c>
      <c r="H184" s="5"/>
      <c r="I184" s="5">
        <v>10192.715678650497</v>
      </c>
      <c r="J184" s="14">
        <v>3892.9673113665785</v>
      </c>
      <c r="K184" s="5">
        <v>35760798</v>
      </c>
      <c r="L184" s="5">
        <v>0</v>
      </c>
    </row>
    <row r="185" spans="1:12" s="4" customFormat="1" ht="12">
      <c r="A185" s="4" t="s">
        <v>227</v>
      </c>
      <c r="B185" s="5">
        <v>57282</v>
      </c>
      <c r="C185" s="14">
        <v>462214.995</v>
      </c>
      <c r="D185" s="25">
        <v>1.012</v>
      </c>
      <c r="E185" s="79" t="s">
        <v>439</v>
      </c>
      <c r="F185" s="5">
        <v>467761.57494</v>
      </c>
      <c r="G185" s="5">
        <v>491281.27117384016</v>
      </c>
      <c r="H185" s="5"/>
      <c r="I185" s="5">
        <v>8576.538374600052</v>
      </c>
      <c r="J185" s="14">
        <v>2276.7900073161336</v>
      </c>
      <c r="K185" s="5">
        <v>130419085</v>
      </c>
      <c r="L185" s="5">
        <v>0</v>
      </c>
    </row>
    <row r="186" spans="1:12" s="4" customFormat="1" ht="12">
      <c r="A186" s="4" t="s">
        <v>228</v>
      </c>
      <c r="B186" s="5">
        <v>25108</v>
      </c>
      <c r="C186" s="14">
        <v>165905.96300000002</v>
      </c>
      <c r="D186" s="25">
        <v>1.054</v>
      </c>
      <c r="E186" s="79" t="s">
        <v>442</v>
      </c>
      <c r="F186" s="5">
        <v>174864.88500200002</v>
      </c>
      <c r="G186" s="5">
        <v>183657.33226049916</v>
      </c>
      <c r="H186" s="5"/>
      <c r="I186" s="5">
        <v>7314.693813147171</v>
      </c>
      <c r="J186" s="14">
        <v>1014.9454458632526</v>
      </c>
      <c r="K186" s="5">
        <v>25483250</v>
      </c>
      <c r="L186" s="5">
        <v>0</v>
      </c>
    </row>
    <row r="187" spans="1:12" s="4" customFormat="1" ht="12">
      <c r="A187" s="4" t="s">
        <v>229</v>
      </c>
      <c r="B187" s="5">
        <v>16163</v>
      </c>
      <c r="C187" s="14">
        <v>115472.932</v>
      </c>
      <c r="D187" s="25">
        <v>0.975</v>
      </c>
      <c r="E187" s="79" t="s">
        <v>439</v>
      </c>
      <c r="F187" s="5">
        <v>112586.1087</v>
      </c>
      <c r="G187" s="5">
        <v>118247.09330976357</v>
      </c>
      <c r="H187" s="5"/>
      <c r="I187" s="5">
        <v>7315.912473536074</v>
      </c>
      <c r="J187" s="14">
        <v>1016.1641062521558</v>
      </c>
      <c r="K187" s="5">
        <v>16424260</v>
      </c>
      <c r="L187" s="5">
        <v>0</v>
      </c>
    </row>
    <row r="188" spans="1:12" s="4" customFormat="1" ht="12">
      <c r="A188" s="4" t="s">
        <v>230</v>
      </c>
      <c r="B188" s="5">
        <v>12268</v>
      </c>
      <c r="C188" s="14">
        <v>61611.01</v>
      </c>
      <c r="D188" s="25">
        <v>1.086</v>
      </c>
      <c r="E188" s="79" t="s">
        <v>442</v>
      </c>
      <c r="F188" s="5">
        <v>66909.55686000001</v>
      </c>
      <c r="G188" s="5">
        <v>70273.86153314447</v>
      </c>
      <c r="H188" s="5"/>
      <c r="I188" s="5">
        <v>5728.224774465641</v>
      </c>
      <c r="J188" s="14">
        <v>-571.5235928182774</v>
      </c>
      <c r="K188" s="5">
        <v>0</v>
      </c>
      <c r="L188" s="5">
        <v>7011451</v>
      </c>
    </row>
    <row r="189" spans="1:12" s="4" customFormat="1" ht="12">
      <c r="A189" s="4" t="s">
        <v>231</v>
      </c>
      <c r="B189" s="5">
        <v>39904</v>
      </c>
      <c r="C189" s="14">
        <v>282866.428</v>
      </c>
      <c r="D189" s="25">
        <v>1.077</v>
      </c>
      <c r="E189" s="79" t="s">
        <v>439</v>
      </c>
      <c r="F189" s="5">
        <v>304647.142956</v>
      </c>
      <c r="G189" s="5">
        <v>319965.22089293075</v>
      </c>
      <c r="H189" s="5"/>
      <c r="I189" s="5">
        <v>8018.374621414664</v>
      </c>
      <c r="J189" s="14">
        <v>1718.626254130746</v>
      </c>
      <c r="K189" s="5">
        <v>68580062</v>
      </c>
      <c r="L189" s="5">
        <v>0</v>
      </c>
    </row>
    <row r="190" spans="1:12" s="4" customFormat="1" ht="12">
      <c r="A190" s="4" t="s">
        <v>232</v>
      </c>
      <c r="B190" s="5">
        <v>12216</v>
      </c>
      <c r="C190" s="14">
        <v>109829.635</v>
      </c>
      <c r="D190" s="25">
        <v>0.996</v>
      </c>
      <c r="E190" s="79" t="s">
        <v>439</v>
      </c>
      <c r="F190" s="5">
        <v>109390.31645999999</v>
      </c>
      <c r="G190" s="5">
        <v>114890.61223438647</v>
      </c>
      <c r="H190" s="5"/>
      <c r="I190" s="5">
        <v>9404.928964831899</v>
      </c>
      <c r="J190" s="14">
        <v>3105.180597547981</v>
      </c>
      <c r="K190" s="5">
        <v>37932886</v>
      </c>
      <c r="L190" s="5">
        <v>0</v>
      </c>
    </row>
    <row r="191" spans="1:12" s="4" customFormat="1" ht="12">
      <c r="A191" s="4" t="s">
        <v>233</v>
      </c>
      <c r="B191" s="5">
        <v>12800</v>
      </c>
      <c r="C191" s="14">
        <v>71359.58</v>
      </c>
      <c r="D191" s="25">
        <v>1.157</v>
      </c>
      <c r="E191" s="79" t="s">
        <v>439</v>
      </c>
      <c r="F191" s="5">
        <v>82563.03406</v>
      </c>
      <c r="G191" s="5">
        <v>86714.41712622232</v>
      </c>
      <c r="H191" s="5"/>
      <c r="I191" s="5">
        <v>6774.563837986119</v>
      </c>
      <c r="J191" s="14">
        <v>474.8154707022013</v>
      </c>
      <c r="K191" s="5">
        <v>6077638</v>
      </c>
      <c r="L191" s="5">
        <v>0</v>
      </c>
    </row>
    <row r="192" spans="1:12" s="4" customFormat="1" ht="27" customHeight="1">
      <c r="A192" s="26" t="s">
        <v>365</v>
      </c>
      <c r="B192" s="5">
        <v>25832</v>
      </c>
      <c r="C192" s="14">
        <v>160557.594</v>
      </c>
      <c r="D192" s="25">
        <v>0.941</v>
      </c>
      <c r="E192" s="79" t="s">
        <v>439</v>
      </c>
      <c r="F192" s="5">
        <v>151084.695954</v>
      </c>
      <c r="G192" s="5">
        <v>158681.44255482111</v>
      </c>
      <c r="H192" s="5"/>
      <c r="I192" s="5">
        <v>6142.824502741603</v>
      </c>
      <c r="J192" s="14">
        <v>-156.92386454231473</v>
      </c>
      <c r="K192" s="5">
        <v>0</v>
      </c>
      <c r="L192" s="5">
        <v>4053657</v>
      </c>
    </row>
    <row r="193" spans="1:12" s="4" customFormat="1" ht="12">
      <c r="A193" s="4" t="s">
        <v>234</v>
      </c>
      <c r="B193" s="5">
        <v>8535</v>
      </c>
      <c r="C193" s="14">
        <v>58441.15</v>
      </c>
      <c r="D193" s="25">
        <v>0.97</v>
      </c>
      <c r="E193" s="79" t="s">
        <v>439</v>
      </c>
      <c r="F193" s="5">
        <v>56687.9155</v>
      </c>
      <c r="G193" s="5">
        <v>59538.261967344224</v>
      </c>
      <c r="H193" s="5"/>
      <c r="I193" s="5">
        <v>6975.7776177321875</v>
      </c>
      <c r="J193" s="14">
        <v>676.0292504482695</v>
      </c>
      <c r="K193" s="5">
        <v>5769910</v>
      </c>
      <c r="L193" s="5">
        <v>0</v>
      </c>
    </row>
    <row r="194" spans="1:12" s="4" customFormat="1" ht="12">
      <c r="A194" s="4" t="s">
        <v>235</v>
      </c>
      <c r="B194" s="5">
        <v>10315</v>
      </c>
      <c r="C194" s="14">
        <v>60598.167</v>
      </c>
      <c r="D194" s="25">
        <v>1.068</v>
      </c>
      <c r="E194" s="79" t="s">
        <v>439</v>
      </c>
      <c r="F194" s="5">
        <v>64718.84235600001</v>
      </c>
      <c r="G194" s="5">
        <v>67972.99488662237</v>
      </c>
      <c r="H194" s="5"/>
      <c r="I194" s="5">
        <v>6589.72320762214</v>
      </c>
      <c r="J194" s="14">
        <v>289.97484033822184</v>
      </c>
      <c r="K194" s="5">
        <v>2991090</v>
      </c>
      <c r="L194" s="5">
        <v>0</v>
      </c>
    </row>
    <row r="195" spans="1:12" s="4" customFormat="1" ht="12">
      <c r="A195" s="4" t="s">
        <v>236</v>
      </c>
      <c r="B195" s="5">
        <v>11578</v>
      </c>
      <c r="C195" s="14">
        <v>67970.14600000001</v>
      </c>
      <c r="D195" s="25">
        <v>1.064</v>
      </c>
      <c r="E195" s="79" t="s">
        <v>439</v>
      </c>
      <c r="F195" s="5">
        <v>72320.23534400002</v>
      </c>
      <c r="G195" s="5">
        <v>75956.5963834225</v>
      </c>
      <c r="H195" s="5"/>
      <c r="I195" s="5">
        <v>6560.424631492701</v>
      </c>
      <c r="J195" s="14">
        <v>260.6762642087833</v>
      </c>
      <c r="K195" s="5">
        <v>3018110</v>
      </c>
      <c r="L195" s="5">
        <v>0</v>
      </c>
    </row>
    <row r="196" spans="1:12" s="4" customFormat="1" ht="12">
      <c r="A196" s="4" t="s">
        <v>237</v>
      </c>
      <c r="B196" s="5">
        <v>9105</v>
      </c>
      <c r="C196" s="14">
        <v>64513.025</v>
      </c>
      <c r="D196" s="25">
        <v>0.891</v>
      </c>
      <c r="E196" s="79" t="s">
        <v>439</v>
      </c>
      <c r="F196" s="5">
        <v>57481.105275</v>
      </c>
      <c r="G196" s="5">
        <v>60371.33441668784</v>
      </c>
      <c r="H196" s="5"/>
      <c r="I196" s="5">
        <v>6630.569403260608</v>
      </c>
      <c r="J196" s="14">
        <v>330.8210359766899</v>
      </c>
      <c r="K196" s="5">
        <v>3012126</v>
      </c>
      <c r="L196" s="5">
        <v>0</v>
      </c>
    </row>
    <row r="197" spans="1:12" s="4" customFormat="1" ht="12">
      <c r="A197" s="4" t="s">
        <v>238</v>
      </c>
      <c r="B197" s="5">
        <v>11589</v>
      </c>
      <c r="C197" s="14">
        <v>68268.762</v>
      </c>
      <c r="D197" s="25">
        <v>1.176</v>
      </c>
      <c r="E197" s="79" t="s">
        <v>439</v>
      </c>
      <c r="F197" s="5">
        <v>80284.064112</v>
      </c>
      <c r="G197" s="5">
        <v>84320.85743042208</v>
      </c>
      <c r="H197" s="5"/>
      <c r="I197" s="5">
        <v>7275.9390310140725</v>
      </c>
      <c r="J197" s="14">
        <v>976.1906637301545</v>
      </c>
      <c r="K197" s="5">
        <v>11313074</v>
      </c>
      <c r="L197" s="5">
        <v>0</v>
      </c>
    </row>
    <row r="198" spans="1:12" s="4" customFormat="1" ht="12">
      <c r="A198" s="4" t="s">
        <v>239</v>
      </c>
      <c r="B198" s="5">
        <v>16820</v>
      </c>
      <c r="C198" s="14">
        <v>93956.526</v>
      </c>
      <c r="D198" s="25">
        <v>1.136</v>
      </c>
      <c r="E198" s="79" t="s">
        <v>439</v>
      </c>
      <c r="F198" s="5">
        <v>106734.61353599999</v>
      </c>
      <c r="G198" s="5">
        <v>112101.37690968037</v>
      </c>
      <c r="H198" s="5"/>
      <c r="I198" s="5">
        <v>6664.766760385278</v>
      </c>
      <c r="J198" s="14">
        <v>365.01839310135983</v>
      </c>
      <c r="K198" s="5">
        <v>6139609</v>
      </c>
      <c r="L198" s="5">
        <v>0</v>
      </c>
    </row>
    <row r="199" spans="1:12" s="4" customFormat="1" ht="12">
      <c r="A199" s="4" t="s">
        <v>240</v>
      </c>
      <c r="B199" s="5">
        <v>96466</v>
      </c>
      <c r="C199" s="14">
        <v>556863.916</v>
      </c>
      <c r="D199" s="25">
        <v>0.939</v>
      </c>
      <c r="E199" s="79" t="s">
        <v>439</v>
      </c>
      <c r="F199" s="5">
        <v>522895.21712399996</v>
      </c>
      <c r="G199" s="5">
        <v>549187.1088221624</v>
      </c>
      <c r="H199" s="5"/>
      <c r="I199" s="5">
        <v>5693.063968881911</v>
      </c>
      <c r="J199" s="14">
        <v>-606.684398402007</v>
      </c>
      <c r="K199" s="5">
        <v>0</v>
      </c>
      <c r="L199" s="5">
        <v>58524417</v>
      </c>
    </row>
    <row r="200" spans="1:12" s="4" customFormat="1" ht="12">
      <c r="A200" s="4" t="s">
        <v>241</v>
      </c>
      <c r="B200" s="5">
        <v>12115</v>
      </c>
      <c r="C200" s="14">
        <v>75691.325</v>
      </c>
      <c r="D200" s="25">
        <v>0.984</v>
      </c>
      <c r="E200" s="79" t="s">
        <v>439</v>
      </c>
      <c r="F200" s="5">
        <v>74480.2638</v>
      </c>
      <c r="G200" s="5">
        <v>78225.23404518736</v>
      </c>
      <c r="H200" s="5"/>
      <c r="I200" s="5">
        <v>6456.890965347698</v>
      </c>
      <c r="J200" s="14">
        <v>157.1425980637796</v>
      </c>
      <c r="K200" s="5">
        <v>1903783</v>
      </c>
      <c r="L200" s="5">
        <v>0</v>
      </c>
    </row>
    <row r="201" spans="1:12" s="4" customFormat="1" ht="12">
      <c r="A201" s="4" t="s">
        <v>242</v>
      </c>
      <c r="B201" s="5">
        <v>24053</v>
      </c>
      <c r="C201" s="14">
        <v>146512.081</v>
      </c>
      <c r="D201" s="25">
        <v>0.977</v>
      </c>
      <c r="E201" s="79" t="s">
        <v>439</v>
      </c>
      <c r="F201" s="5">
        <v>143142.303137</v>
      </c>
      <c r="G201" s="5">
        <v>150339.6952879614</v>
      </c>
      <c r="H201" s="5"/>
      <c r="I201" s="5">
        <v>6250.351111626882</v>
      </c>
      <c r="J201" s="14">
        <v>-49.39725565703611</v>
      </c>
      <c r="K201" s="5">
        <v>0</v>
      </c>
      <c r="L201" s="5">
        <v>1188152</v>
      </c>
    </row>
    <row r="202" spans="1:12" s="4" customFormat="1" ht="12">
      <c r="A202" s="4" t="s">
        <v>243</v>
      </c>
      <c r="B202" s="5">
        <v>3701</v>
      </c>
      <c r="C202" s="14">
        <v>32555.762</v>
      </c>
      <c r="D202" s="25">
        <v>0.998</v>
      </c>
      <c r="E202" s="79" t="s">
        <v>439</v>
      </c>
      <c r="F202" s="5">
        <v>32490.650476</v>
      </c>
      <c r="G202" s="5">
        <v>34124.32513115613</v>
      </c>
      <c r="H202" s="5"/>
      <c r="I202" s="5">
        <v>9220.298603392632</v>
      </c>
      <c r="J202" s="14">
        <v>2920.5502361087138</v>
      </c>
      <c r="K202" s="5">
        <v>10808956</v>
      </c>
      <c r="L202" s="5">
        <v>0</v>
      </c>
    </row>
    <row r="203" spans="1:12" s="4" customFormat="1" ht="12">
      <c r="A203" s="4" t="s">
        <v>244</v>
      </c>
      <c r="B203" s="5">
        <v>3882</v>
      </c>
      <c r="C203" s="14">
        <v>11481.753</v>
      </c>
      <c r="D203" s="25">
        <v>1.486</v>
      </c>
      <c r="E203" s="79" t="s">
        <v>439</v>
      </c>
      <c r="F203" s="5">
        <v>17061.884958000002</v>
      </c>
      <c r="G203" s="5">
        <v>17919.7800329436</v>
      </c>
      <c r="H203" s="5"/>
      <c r="I203" s="5">
        <v>4616.120564900463</v>
      </c>
      <c r="J203" s="14">
        <v>-1683.6278023834548</v>
      </c>
      <c r="K203" s="5">
        <v>0</v>
      </c>
      <c r="L203" s="5">
        <v>6535843</v>
      </c>
    </row>
    <row r="204" spans="1:12" s="4" customFormat="1" ht="12">
      <c r="A204" s="4" t="s">
        <v>245</v>
      </c>
      <c r="B204" s="5">
        <v>13418</v>
      </c>
      <c r="C204" s="14">
        <v>108586.395</v>
      </c>
      <c r="D204" s="25">
        <v>0.924</v>
      </c>
      <c r="E204" s="79" t="s">
        <v>439</v>
      </c>
      <c r="F204" s="5">
        <v>100333.82898</v>
      </c>
      <c r="G204" s="5">
        <v>105378.7520904337</v>
      </c>
      <c r="H204" s="5"/>
      <c r="I204" s="5">
        <v>7853.536450322977</v>
      </c>
      <c r="J204" s="14">
        <v>1553.7880830390586</v>
      </c>
      <c r="K204" s="5">
        <v>20848728</v>
      </c>
      <c r="L204" s="5">
        <v>0</v>
      </c>
    </row>
    <row r="205" spans="1:12" s="4" customFormat="1" ht="12">
      <c r="A205" s="4" t="s">
        <v>246</v>
      </c>
      <c r="B205" s="5">
        <v>15242</v>
      </c>
      <c r="C205" s="14">
        <v>107953.438</v>
      </c>
      <c r="D205" s="25">
        <v>0.95</v>
      </c>
      <c r="E205" s="79" t="s">
        <v>442</v>
      </c>
      <c r="F205" s="5">
        <v>102555.7661</v>
      </c>
      <c r="G205" s="5">
        <v>107712.41126909101</v>
      </c>
      <c r="H205" s="5"/>
      <c r="I205" s="5">
        <v>7066.816117903884</v>
      </c>
      <c r="J205" s="14">
        <v>767.0677506199663</v>
      </c>
      <c r="K205" s="5">
        <v>11691647</v>
      </c>
      <c r="L205" s="5">
        <v>0</v>
      </c>
    </row>
    <row r="206" spans="1:12" s="4" customFormat="1" ht="12">
      <c r="A206" s="4" t="s">
        <v>247</v>
      </c>
      <c r="B206" s="5">
        <v>11411</v>
      </c>
      <c r="C206" s="14">
        <v>76137.25499999999</v>
      </c>
      <c r="D206" s="25">
        <v>1.04</v>
      </c>
      <c r="E206" s="79" t="s">
        <v>442</v>
      </c>
      <c r="F206" s="5">
        <v>79182.74519999999</v>
      </c>
      <c r="G206" s="5">
        <v>83164.16268668527</v>
      </c>
      <c r="H206" s="5"/>
      <c r="I206" s="5">
        <v>7288.069642159782</v>
      </c>
      <c r="J206" s="14">
        <v>988.3212748758642</v>
      </c>
      <c r="K206" s="5">
        <v>11277734</v>
      </c>
      <c r="L206" s="5">
        <v>0</v>
      </c>
    </row>
    <row r="207" spans="1:12" s="4" customFormat="1" ht="12">
      <c r="A207" s="4" t="s">
        <v>248</v>
      </c>
      <c r="B207" s="5">
        <v>9914</v>
      </c>
      <c r="C207" s="14">
        <v>57514.232</v>
      </c>
      <c r="D207" s="25">
        <v>1.034</v>
      </c>
      <c r="E207" s="79" t="s">
        <v>439</v>
      </c>
      <c r="F207" s="5">
        <v>59469.715888000006</v>
      </c>
      <c r="G207" s="5">
        <v>62459.9351102137</v>
      </c>
      <c r="H207" s="5"/>
      <c r="I207" s="5">
        <v>6300.175016160349</v>
      </c>
      <c r="J207" s="14">
        <v>0.42664887643059046</v>
      </c>
      <c r="K207" s="5">
        <v>4230</v>
      </c>
      <c r="L207" s="5">
        <v>0</v>
      </c>
    </row>
    <row r="208" spans="1:12" s="4" customFormat="1" ht="27" customHeight="1">
      <c r="A208" s="26" t="s">
        <v>366</v>
      </c>
      <c r="B208" s="5">
        <v>11497</v>
      </c>
      <c r="C208" s="14">
        <v>63752.873</v>
      </c>
      <c r="D208" s="25">
        <v>1.073</v>
      </c>
      <c r="E208" s="79" t="s">
        <v>439</v>
      </c>
      <c r="F208" s="5">
        <v>68406.832729</v>
      </c>
      <c r="G208" s="5">
        <v>71846.42249502892</v>
      </c>
      <c r="H208" s="5"/>
      <c r="I208" s="5">
        <v>6249.145211362002</v>
      </c>
      <c r="J208" s="14">
        <v>-50.60315592191637</v>
      </c>
      <c r="K208" s="5">
        <v>0</v>
      </c>
      <c r="L208" s="5">
        <v>581784</v>
      </c>
    </row>
    <row r="209" spans="1:12" s="4" customFormat="1" ht="12">
      <c r="A209" s="4" t="s">
        <v>249</v>
      </c>
      <c r="B209" s="5">
        <v>9530</v>
      </c>
      <c r="C209" s="14">
        <v>65169.914</v>
      </c>
      <c r="D209" s="25">
        <v>0.91</v>
      </c>
      <c r="E209" s="79" t="s">
        <v>439</v>
      </c>
      <c r="F209" s="5">
        <v>59304.62174</v>
      </c>
      <c r="G209" s="5">
        <v>62286.539801068844</v>
      </c>
      <c r="H209" s="5"/>
      <c r="I209" s="5">
        <v>6535.838384162523</v>
      </c>
      <c r="J209" s="14">
        <v>236.09001687860473</v>
      </c>
      <c r="K209" s="5">
        <v>2249938</v>
      </c>
      <c r="L209" s="5">
        <v>0</v>
      </c>
    </row>
    <row r="210" spans="1:12" s="4" customFormat="1" ht="12">
      <c r="A210" s="4" t="s">
        <v>250</v>
      </c>
      <c r="B210" s="5">
        <v>16290</v>
      </c>
      <c r="C210" s="14">
        <v>80300.906</v>
      </c>
      <c r="D210" s="25">
        <v>1.097</v>
      </c>
      <c r="E210" s="79" t="s">
        <v>439</v>
      </c>
      <c r="F210" s="5">
        <v>88090.093882</v>
      </c>
      <c r="G210" s="5">
        <v>92519.38512846646</v>
      </c>
      <c r="H210" s="5"/>
      <c r="I210" s="5">
        <v>5679.520265713104</v>
      </c>
      <c r="J210" s="14">
        <v>-620.228101570814</v>
      </c>
      <c r="K210" s="5">
        <v>0</v>
      </c>
      <c r="L210" s="5">
        <v>10103516</v>
      </c>
    </row>
    <row r="211" spans="1:12" s="4" customFormat="1" ht="12">
      <c r="A211" s="4" t="s">
        <v>251</v>
      </c>
      <c r="B211" s="5">
        <v>6656</v>
      </c>
      <c r="C211" s="14">
        <v>42024.807</v>
      </c>
      <c r="D211" s="25">
        <v>1.02</v>
      </c>
      <c r="E211" s="79" t="s">
        <v>439</v>
      </c>
      <c r="F211" s="5">
        <v>42865.30314</v>
      </c>
      <c r="G211" s="5">
        <v>45020.62962006326</v>
      </c>
      <c r="H211" s="5"/>
      <c r="I211" s="5">
        <v>6763.916709745081</v>
      </c>
      <c r="J211" s="14">
        <v>464.16834246116287</v>
      </c>
      <c r="K211" s="5">
        <v>3089504</v>
      </c>
      <c r="L211" s="5">
        <v>0</v>
      </c>
    </row>
    <row r="212" spans="1:12" s="4" customFormat="1" ht="12">
      <c r="A212" s="4" t="s">
        <v>252</v>
      </c>
      <c r="B212" s="5">
        <v>30278</v>
      </c>
      <c r="C212" s="14">
        <v>195937.858</v>
      </c>
      <c r="D212" s="25">
        <v>0.979</v>
      </c>
      <c r="E212" s="79" t="s">
        <v>439</v>
      </c>
      <c r="F212" s="5">
        <v>191823.162982</v>
      </c>
      <c r="G212" s="5">
        <v>201468.29581389145</v>
      </c>
      <c r="H212" s="5"/>
      <c r="I212" s="5">
        <v>6653.949924496052</v>
      </c>
      <c r="J212" s="14">
        <v>354.2015572121336</v>
      </c>
      <c r="K212" s="5">
        <v>10724515</v>
      </c>
      <c r="L212" s="5">
        <v>0</v>
      </c>
    </row>
    <row r="213" spans="1:12" s="4" customFormat="1" ht="12">
      <c r="A213" s="4" t="s">
        <v>253</v>
      </c>
      <c r="B213" s="5">
        <v>22479</v>
      </c>
      <c r="C213" s="14">
        <v>158405.347</v>
      </c>
      <c r="D213" s="25">
        <v>1.03</v>
      </c>
      <c r="E213" s="79" t="s">
        <v>439</v>
      </c>
      <c r="F213" s="5">
        <v>163157.50741000002</v>
      </c>
      <c r="G213" s="5">
        <v>171361.29159865627</v>
      </c>
      <c r="H213" s="5"/>
      <c r="I213" s="5">
        <v>7623.172365258964</v>
      </c>
      <c r="J213" s="14">
        <v>1323.4239979750464</v>
      </c>
      <c r="K213" s="5">
        <v>29749248</v>
      </c>
      <c r="L213" s="5">
        <v>0</v>
      </c>
    </row>
    <row r="214" spans="1:12" s="4" customFormat="1" ht="12">
      <c r="A214" s="4" t="s">
        <v>254</v>
      </c>
      <c r="B214" s="5">
        <v>5576</v>
      </c>
      <c r="C214" s="14">
        <v>35923.766</v>
      </c>
      <c r="D214" s="25">
        <v>1.035</v>
      </c>
      <c r="E214" s="79" t="s">
        <v>439</v>
      </c>
      <c r="F214" s="5">
        <v>37181.09781</v>
      </c>
      <c r="G214" s="5">
        <v>39050.6146172411</v>
      </c>
      <c r="H214" s="5"/>
      <c r="I214" s="5">
        <v>7003.338345990154</v>
      </c>
      <c r="J214" s="14">
        <v>703.5899787062363</v>
      </c>
      <c r="K214" s="5">
        <v>3923218</v>
      </c>
      <c r="L214" s="5">
        <v>0</v>
      </c>
    </row>
    <row r="215" spans="1:12" s="4" customFormat="1" ht="12">
      <c r="A215" s="4" t="s">
        <v>255</v>
      </c>
      <c r="B215" s="5">
        <v>8756</v>
      </c>
      <c r="C215" s="14">
        <v>50440.706</v>
      </c>
      <c r="D215" s="25">
        <v>1.091</v>
      </c>
      <c r="E215" s="79" t="s">
        <v>439</v>
      </c>
      <c r="F215" s="5">
        <v>55030.810245999994</v>
      </c>
      <c r="G215" s="5">
        <v>57797.83517884968</v>
      </c>
      <c r="H215" s="5"/>
      <c r="I215" s="5">
        <v>6600.940518370224</v>
      </c>
      <c r="J215" s="14">
        <v>301.1921510863058</v>
      </c>
      <c r="K215" s="5">
        <v>2637238</v>
      </c>
      <c r="L215" s="5">
        <v>0</v>
      </c>
    </row>
    <row r="216" spans="1:12" s="4" customFormat="1" ht="12">
      <c r="A216" s="4" t="s">
        <v>256</v>
      </c>
      <c r="B216" s="5">
        <v>23435</v>
      </c>
      <c r="C216" s="14">
        <v>200775.978</v>
      </c>
      <c r="D216" s="25">
        <v>0.96</v>
      </c>
      <c r="E216" s="79" t="s">
        <v>439</v>
      </c>
      <c r="F216" s="5">
        <v>192744.93888</v>
      </c>
      <c r="G216" s="5">
        <v>202436.4198736006</v>
      </c>
      <c r="H216" s="5"/>
      <c r="I216" s="5">
        <v>8638.208656863691</v>
      </c>
      <c r="J216" s="14">
        <v>2338.4602895797734</v>
      </c>
      <c r="K216" s="5">
        <v>54801817</v>
      </c>
      <c r="L216" s="5">
        <v>0</v>
      </c>
    </row>
    <row r="217" spans="1:12" s="4" customFormat="1" ht="12">
      <c r="A217" s="4" t="s">
        <v>257</v>
      </c>
      <c r="B217" s="5">
        <v>4517</v>
      </c>
      <c r="C217" s="14">
        <v>25335.403</v>
      </c>
      <c r="D217" s="25">
        <v>0.961</v>
      </c>
      <c r="E217" s="79" t="s">
        <v>442</v>
      </c>
      <c r="F217" s="5">
        <v>24347.322282999998</v>
      </c>
      <c r="G217" s="5">
        <v>25571.539180843778</v>
      </c>
      <c r="H217" s="5"/>
      <c r="I217" s="5">
        <v>5661.1775915084745</v>
      </c>
      <c r="J217" s="14">
        <v>-638.5707757754435</v>
      </c>
      <c r="K217" s="5">
        <v>0</v>
      </c>
      <c r="L217" s="5">
        <v>2884424</v>
      </c>
    </row>
    <row r="218" spans="1:12" s="4" customFormat="1" ht="12">
      <c r="A218" s="4" t="s">
        <v>258</v>
      </c>
      <c r="B218" s="5">
        <v>10701</v>
      </c>
      <c r="C218" s="14">
        <v>84229.66</v>
      </c>
      <c r="D218" s="25">
        <v>0.882</v>
      </c>
      <c r="E218" s="79" t="s">
        <v>442</v>
      </c>
      <c r="F218" s="5">
        <v>74290.56012000001</v>
      </c>
      <c r="G218" s="5">
        <v>78025.99180287897</v>
      </c>
      <c r="H218" s="5"/>
      <c r="I218" s="5">
        <v>7291.4673210801775</v>
      </c>
      <c r="J218" s="14">
        <v>991.7189537962595</v>
      </c>
      <c r="K218" s="5">
        <v>10612385</v>
      </c>
      <c r="L218" s="5">
        <v>0</v>
      </c>
    </row>
    <row r="219" spans="1:12" s="4" customFormat="1" ht="12">
      <c r="A219" s="4" t="s">
        <v>259</v>
      </c>
      <c r="B219" s="5">
        <v>158057</v>
      </c>
      <c r="C219" s="14">
        <v>1140763.859</v>
      </c>
      <c r="D219" s="25">
        <v>1.021</v>
      </c>
      <c r="E219" s="79" t="s">
        <v>439</v>
      </c>
      <c r="F219" s="5">
        <v>1164719.9000389997</v>
      </c>
      <c r="G219" s="5">
        <v>1223283.6207763</v>
      </c>
      <c r="H219" s="5"/>
      <c r="I219" s="5">
        <v>7739.509295863519</v>
      </c>
      <c r="J219" s="14">
        <v>1439.7609285796007</v>
      </c>
      <c r="K219" s="5">
        <v>227564293</v>
      </c>
      <c r="L219" s="5">
        <v>0</v>
      </c>
    </row>
    <row r="220" spans="1:12" s="4" customFormat="1" ht="27" customHeight="1">
      <c r="A220" s="26" t="s">
        <v>367</v>
      </c>
      <c r="B220" s="5">
        <v>14083</v>
      </c>
      <c r="C220" s="14">
        <v>83188.141</v>
      </c>
      <c r="D220" s="25">
        <v>0.954</v>
      </c>
      <c r="E220" s="79" t="s">
        <v>439</v>
      </c>
      <c r="F220" s="5">
        <v>79361.486514</v>
      </c>
      <c r="G220" s="5">
        <v>83351.8913601328</v>
      </c>
      <c r="H220" s="5"/>
      <c r="I220" s="5">
        <v>5918.6175786503445</v>
      </c>
      <c r="J220" s="14">
        <v>-381.1307886335735</v>
      </c>
      <c r="K220" s="5">
        <v>0</v>
      </c>
      <c r="L220" s="5">
        <v>5367465</v>
      </c>
    </row>
    <row r="221" spans="1:12" s="4" customFormat="1" ht="12">
      <c r="A221" s="4" t="s">
        <v>260</v>
      </c>
      <c r="B221" s="5">
        <v>13341</v>
      </c>
      <c r="C221" s="14">
        <v>86195.349</v>
      </c>
      <c r="D221" s="25">
        <v>0.943</v>
      </c>
      <c r="E221" s="79" t="s">
        <v>439</v>
      </c>
      <c r="F221" s="5">
        <v>81282.21410699999</v>
      </c>
      <c r="G221" s="5">
        <v>85369.19578191807</v>
      </c>
      <c r="H221" s="5"/>
      <c r="I221" s="5">
        <v>6399.010252748524</v>
      </c>
      <c r="J221" s="14">
        <v>99.26188546460617</v>
      </c>
      <c r="K221" s="5">
        <v>1324253</v>
      </c>
      <c r="L221" s="5">
        <v>0</v>
      </c>
    </row>
    <row r="222" spans="1:12" s="4" customFormat="1" ht="12">
      <c r="A222" s="4" t="s">
        <v>261</v>
      </c>
      <c r="B222" s="5">
        <v>16711</v>
      </c>
      <c r="C222" s="14">
        <v>138236.448</v>
      </c>
      <c r="D222" s="25">
        <v>0.976</v>
      </c>
      <c r="E222" s="79" t="s">
        <v>439</v>
      </c>
      <c r="F222" s="5">
        <v>134918.773248</v>
      </c>
      <c r="G222" s="5">
        <v>141702.67498991278</v>
      </c>
      <c r="H222" s="5"/>
      <c r="I222" s="5">
        <v>8479.604750757751</v>
      </c>
      <c r="J222" s="14">
        <v>2179.8563834738334</v>
      </c>
      <c r="K222" s="5">
        <v>36427580</v>
      </c>
      <c r="L222" s="5">
        <v>0</v>
      </c>
    </row>
    <row r="223" spans="1:12" s="4" customFormat="1" ht="12">
      <c r="A223" s="4" t="s">
        <v>263</v>
      </c>
      <c r="B223" s="5">
        <v>8762</v>
      </c>
      <c r="C223" s="14">
        <v>80836.90199999999</v>
      </c>
      <c r="D223" s="25">
        <v>1.126</v>
      </c>
      <c r="E223" s="79" t="s">
        <v>442</v>
      </c>
      <c r="F223" s="5">
        <v>91022.35165199998</v>
      </c>
      <c r="G223" s="5">
        <v>95599.08085772711</v>
      </c>
      <c r="H223" s="5"/>
      <c r="I223" s="5">
        <v>10910.646069131148</v>
      </c>
      <c r="J223" s="14">
        <v>4610.89770184723</v>
      </c>
      <c r="K223" s="5">
        <v>40400686</v>
      </c>
      <c r="L223" s="5">
        <v>0</v>
      </c>
    </row>
    <row r="224" spans="1:12" s="4" customFormat="1" ht="12">
      <c r="A224" s="4" t="s">
        <v>264</v>
      </c>
      <c r="B224" s="5">
        <v>26120</v>
      </c>
      <c r="C224" s="14">
        <v>142598.462</v>
      </c>
      <c r="D224" s="25">
        <v>1.149</v>
      </c>
      <c r="E224" s="79" t="s">
        <v>439</v>
      </c>
      <c r="F224" s="5">
        <v>163845.632838</v>
      </c>
      <c r="G224" s="5">
        <v>172084.01692092806</v>
      </c>
      <c r="H224" s="5"/>
      <c r="I224" s="5">
        <v>6588.208917340278</v>
      </c>
      <c r="J224" s="14">
        <v>288.46055005636026</v>
      </c>
      <c r="K224" s="5">
        <v>7534590</v>
      </c>
      <c r="L224" s="5">
        <v>0</v>
      </c>
    </row>
    <row r="225" spans="1:12" s="4" customFormat="1" ht="12">
      <c r="A225" s="4" t="s">
        <v>265</v>
      </c>
      <c r="B225" s="5">
        <v>5627</v>
      </c>
      <c r="C225" s="14">
        <v>22946.184</v>
      </c>
      <c r="D225" s="25">
        <v>1.243</v>
      </c>
      <c r="E225" s="79" t="s">
        <v>439</v>
      </c>
      <c r="F225" s="5">
        <v>28522.106712000004</v>
      </c>
      <c r="G225" s="5">
        <v>29956.237520845218</v>
      </c>
      <c r="H225" s="5"/>
      <c r="I225" s="5">
        <v>5323.660479979601</v>
      </c>
      <c r="J225" s="14">
        <v>-976.0878873043166</v>
      </c>
      <c r="K225" s="5">
        <v>0</v>
      </c>
      <c r="L225" s="5">
        <v>5492447</v>
      </c>
    </row>
    <row r="226" spans="1:12" s="4" customFormat="1" ht="12">
      <c r="A226" s="4" t="s">
        <v>266</v>
      </c>
      <c r="B226" s="5">
        <v>22981</v>
      </c>
      <c r="C226" s="14">
        <v>154204.796</v>
      </c>
      <c r="D226" s="25">
        <v>0.904</v>
      </c>
      <c r="E226" s="79" t="s">
        <v>439</v>
      </c>
      <c r="F226" s="5">
        <v>139401.135584</v>
      </c>
      <c r="G226" s="5">
        <v>146410.41667770376</v>
      </c>
      <c r="H226" s="5"/>
      <c r="I226" s="5">
        <v>6370.933235181401</v>
      </c>
      <c r="J226" s="14">
        <v>71.18486789748295</v>
      </c>
      <c r="K226" s="5">
        <v>1635899</v>
      </c>
      <c r="L226" s="5">
        <v>0</v>
      </c>
    </row>
    <row r="227" spans="1:12" s="4" customFormat="1" ht="12">
      <c r="A227" s="4" t="s">
        <v>267</v>
      </c>
      <c r="B227" s="5">
        <v>4402</v>
      </c>
      <c r="C227" s="14">
        <v>16270.904</v>
      </c>
      <c r="D227" s="25">
        <v>1.251</v>
      </c>
      <c r="E227" s="79" t="s">
        <v>439</v>
      </c>
      <c r="F227" s="5">
        <v>20354.900904</v>
      </c>
      <c r="G227" s="5">
        <v>21378.373356164127</v>
      </c>
      <c r="H227" s="5"/>
      <c r="I227" s="5">
        <v>4856.513711077721</v>
      </c>
      <c r="J227" s="14">
        <v>-1443.2346562061966</v>
      </c>
      <c r="K227" s="5">
        <v>0</v>
      </c>
      <c r="L227" s="5">
        <v>6353119</v>
      </c>
    </row>
    <row r="228" spans="1:12" s="4" customFormat="1" ht="12">
      <c r="A228" s="4" t="s">
        <v>268</v>
      </c>
      <c r="B228" s="5">
        <v>10033</v>
      </c>
      <c r="C228" s="14">
        <v>39609.892</v>
      </c>
      <c r="D228" s="25">
        <v>1.102</v>
      </c>
      <c r="E228" s="79" t="s">
        <v>439</v>
      </c>
      <c r="F228" s="5">
        <v>43650.100984000004</v>
      </c>
      <c r="G228" s="5">
        <v>45844.888180558024</v>
      </c>
      <c r="H228" s="5"/>
      <c r="I228" s="5">
        <v>4569.409765828568</v>
      </c>
      <c r="J228" s="14">
        <v>-1730.3386014553498</v>
      </c>
      <c r="K228" s="5">
        <v>0</v>
      </c>
      <c r="L228" s="5">
        <v>17360487</v>
      </c>
    </row>
    <row r="229" spans="1:12" s="4" customFormat="1" ht="12">
      <c r="A229" s="4" t="s">
        <v>269</v>
      </c>
      <c r="B229" s="5">
        <v>158653</v>
      </c>
      <c r="C229" s="14">
        <v>886072.639</v>
      </c>
      <c r="D229" s="25">
        <v>0.944</v>
      </c>
      <c r="E229" s="79" t="s">
        <v>439</v>
      </c>
      <c r="F229" s="5">
        <v>836452.5712159999</v>
      </c>
      <c r="G229" s="5">
        <v>878510.5585390038</v>
      </c>
      <c r="H229" s="5"/>
      <c r="I229" s="5">
        <v>5537.308204313841</v>
      </c>
      <c r="J229" s="14">
        <v>-762.4401629700769</v>
      </c>
      <c r="K229" s="5">
        <v>0</v>
      </c>
      <c r="L229" s="5">
        <v>120963419</v>
      </c>
    </row>
    <row r="230" spans="1:12" s="4" customFormat="1" ht="27" customHeight="1">
      <c r="A230" s="26" t="s">
        <v>368</v>
      </c>
      <c r="B230" s="5">
        <v>22932</v>
      </c>
      <c r="C230" s="14">
        <v>124721.547</v>
      </c>
      <c r="D230" s="25">
        <v>1.053</v>
      </c>
      <c r="E230" s="79" t="s">
        <v>439</v>
      </c>
      <c r="F230" s="5">
        <v>131331.788991</v>
      </c>
      <c r="G230" s="5">
        <v>137935.33222413395</v>
      </c>
      <c r="H230" s="5"/>
      <c r="I230" s="5">
        <v>6014.971752317021</v>
      </c>
      <c r="J230" s="14">
        <v>-284.7766149668969</v>
      </c>
      <c r="K230" s="5">
        <v>0</v>
      </c>
      <c r="L230" s="5">
        <v>6530497</v>
      </c>
    </row>
    <row r="231" spans="1:12" s="4" customFormat="1" ht="12">
      <c r="A231" s="4" t="s">
        <v>270</v>
      </c>
      <c r="B231" s="5">
        <v>52178</v>
      </c>
      <c r="C231" s="14">
        <v>361031.225</v>
      </c>
      <c r="D231" s="25">
        <v>1.051</v>
      </c>
      <c r="E231" s="79" t="s">
        <v>439</v>
      </c>
      <c r="F231" s="5">
        <v>379443.81747499993</v>
      </c>
      <c r="G231" s="5">
        <v>398522.7752238604</v>
      </c>
      <c r="H231" s="5"/>
      <c r="I231" s="5">
        <v>7637.7549009900795</v>
      </c>
      <c r="J231" s="14">
        <v>1338.0065337061615</v>
      </c>
      <c r="K231" s="5">
        <v>69814505</v>
      </c>
      <c r="L231" s="5">
        <v>0</v>
      </c>
    </row>
    <row r="232" spans="1:12" s="4" customFormat="1" ht="12">
      <c r="A232" s="4" t="s">
        <v>271</v>
      </c>
      <c r="B232" s="5">
        <v>59818</v>
      </c>
      <c r="C232" s="14">
        <v>376067.693</v>
      </c>
      <c r="D232" s="25">
        <v>1.039</v>
      </c>
      <c r="E232" s="79" t="s">
        <v>439</v>
      </c>
      <c r="F232" s="5">
        <v>390734.333027</v>
      </c>
      <c r="G232" s="5">
        <v>410380.99344819</v>
      </c>
      <c r="H232" s="5"/>
      <c r="I232" s="5">
        <v>6860.493387411649</v>
      </c>
      <c r="J232" s="14">
        <v>560.7450201277306</v>
      </c>
      <c r="K232" s="5">
        <v>33542646</v>
      </c>
      <c r="L232" s="5">
        <v>0</v>
      </c>
    </row>
    <row r="233" spans="1:12" s="4" customFormat="1" ht="12">
      <c r="A233" s="4" t="s">
        <v>272</v>
      </c>
      <c r="B233" s="5">
        <v>10499</v>
      </c>
      <c r="C233" s="14">
        <v>60987.53</v>
      </c>
      <c r="D233" s="25">
        <v>1.079</v>
      </c>
      <c r="E233" s="79" t="s">
        <v>439</v>
      </c>
      <c r="F233" s="5">
        <v>65805.54487</v>
      </c>
      <c r="G233" s="5">
        <v>69114.33829973664</v>
      </c>
      <c r="H233" s="5"/>
      <c r="I233" s="5">
        <v>6582.9448804397225</v>
      </c>
      <c r="J233" s="14">
        <v>283.1965131558045</v>
      </c>
      <c r="K233" s="5">
        <v>2973280</v>
      </c>
      <c r="L233" s="5">
        <v>0</v>
      </c>
    </row>
    <row r="234" spans="1:12" s="4" customFormat="1" ht="12">
      <c r="A234" s="4" t="s">
        <v>273</v>
      </c>
      <c r="B234" s="5">
        <v>15443</v>
      </c>
      <c r="C234" s="14">
        <v>93788.459</v>
      </c>
      <c r="D234" s="25">
        <v>1.082</v>
      </c>
      <c r="E234" s="79" t="s">
        <v>439</v>
      </c>
      <c r="F234" s="5">
        <v>101479.112638</v>
      </c>
      <c r="G234" s="5">
        <v>106581.62218815183</v>
      </c>
      <c r="H234" s="5"/>
      <c r="I234" s="5">
        <v>6901.61381779135</v>
      </c>
      <c r="J234" s="14">
        <v>601.8654505074319</v>
      </c>
      <c r="K234" s="5">
        <v>9294608</v>
      </c>
      <c r="L234" s="5">
        <v>0</v>
      </c>
    </row>
    <row r="235" spans="1:12" s="4" customFormat="1" ht="12">
      <c r="A235" s="4" t="s">
        <v>274</v>
      </c>
      <c r="B235" s="5">
        <v>16113</v>
      </c>
      <c r="C235" s="14">
        <v>50243.744999999995</v>
      </c>
      <c r="D235" s="25">
        <v>1.188</v>
      </c>
      <c r="E235" s="79" t="s">
        <v>442</v>
      </c>
      <c r="F235" s="5">
        <v>59689.569059999994</v>
      </c>
      <c r="G235" s="5">
        <v>62690.8428025046</v>
      </c>
      <c r="H235" s="5"/>
      <c r="I235" s="5">
        <v>3890.699609166797</v>
      </c>
      <c r="J235" s="14">
        <v>-2409.048758117121</v>
      </c>
      <c r="K235" s="5">
        <v>0</v>
      </c>
      <c r="L235" s="5">
        <v>38817003</v>
      </c>
    </row>
    <row r="236" spans="1:12" s="4" customFormat="1" ht="12">
      <c r="A236" s="4" t="s">
        <v>275</v>
      </c>
      <c r="B236" s="5">
        <v>26353</v>
      </c>
      <c r="C236" s="14">
        <v>169075.722</v>
      </c>
      <c r="D236" s="25">
        <v>1.057</v>
      </c>
      <c r="E236" s="79" t="s">
        <v>442</v>
      </c>
      <c r="F236" s="5">
        <v>178713.038154</v>
      </c>
      <c r="G236" s="5">
        <v>187698.97585302524</v>
      </c>
      <c r="H236" s="5"/>
      <c r="I236" s="5">
        <v>7122.489881722205</v>
      </c>
      <c r="J236" s="14">
        <v>822.7415144382867</v>
      </c>
      <c r="K236" s="5">
        <v>21681707</v>
      </c>
      <c r="L236" s="5">
        <v>0</v>
      </c>
    </row>
    <row r="237" spans="1:12" s="4" customFormat="1" ht="12">
      <c r="A237" s="4" t="s">
        <v>1</v>
      </c>
      <c r="B237" s="5">
        <v>10258</v>
      </c>
      <c r="C237" s="14">
        <v>50438.072</v>
      </c>
      <c r="D237" s="25">
        <v>1.168</v>
      </c>
      <c r="E237" s="79" t="s">
        <v>439</v>
      </c>
      <c r="F237" s="5">
        <v>58911.668095999994</v>
      </c>
      <c r="G237" s="5">
        <v>61873.82790663527</v>
      </c>
      <c r="H237" s="5"/>
      <c r="I237" s="5">
        <v>6031.763297585813</v>
      </c>
      <c r="J237" s="14">
        <v>-267.9850696981048</v>
      </c>
      <c r="K237" s="5">
        <v>0</v>
      </c>
      <c r="L237" s="5">
        <v>2748991</v>
      </c>
    </row>
    <row r="238" spans="1:12" s="4" customFormat="1" ht="12">
      <c r="A238" s="4" t="s">
        <v>276</v>
      </c>
      <c r="B238" s="5">
        <v>20679</v>
      </c>
      <c r="C238" s="14">
        <v>155476.86</v>
      </c>
      <c r="D238" s="25">
        <v>1.036</v>
      </c>
      <c r="E238" s="79" t="s">
        <v>439</v>
      </c>
      <c r="F238" s="5">
        <v>161074.02696</v>
      </c>
      <c r="G238" s="5">
        <v>169173.05088206223</v>
      </c>
      <c r="H238" s="5"/>
      <c r="I238" s="5">
        <v>8180.910628273235</v>
      </c>
      <c r="J238" s="14">
        <v>1881.1622609893166</v>
      </c>
      <c r="K238" s="5">
        <v>38900554</v>
      </c>
      <c r="L238" s="5">
        <v>0</v>
      </c>
    </row>
    <row r="239" spans="1:12" s="4" customFormat="1" ht="12">
      <c r="A239" s="4" t="s">
        <v>277</v>
      </c>
      <c r="B239" s="5">
        <v>6934</v>
      </c>
      <c r="C239" s="14">
        <v>35650.178</v>
      </c>
      <c r="D239" s="25">
        <v>0.975</v>
      </c>
      <c r="E239" s="79" t="s">
        <v>439</v>
      </c>
      <c r="F239" s="5">
        <v>34758.92355</v>
      </c>
      <c r="G239" s="5">
        <v>36506.65009939888</v>
      </c>
      <c r="H239" s="5"/>
      <c r="I239" s="5">
        <v>5264.875987799089</v>
      </c>
      <c r="J239" s="14">
        <v>-1034.8723794848293</v>
      </c>
      <c r="K239" s="5">
        <v>0</v>
      </c>
      <c r="L239" s="5">
        <v>7175805</v>
      </c>
    </row>
    <row r="240" spans="1:12" s="4" customFormat="1" ht="12">
      <c r="A240" s="4" t="s">
        <v>278</v>
      </c>
      <c r="B240" s="5">
        <v>11092</v>
      </c>
      <c r="C240" s="14">
        <v>70071.136</v>
      </c>
      <c r="D240" s="25">
        <v>1.047</v>
      </c>
      <c r="E240" s="79" t="s">
        <v>439</v>
      </c>
      <c r="F240" s="5">
        <v>73364.479392</v>
      </c>
      <c r="G240" s="5">
        <v>77053.3464603884</v>
      </c>
      <c r="H240" s="5"/>
      <c r="I240" s="5">
        <v>6946.749590731014</v>
      </c>
      <c r="J240" s="14">
        <v>647.001223447096</v>
      </c>
      <c r="K240" s="5">
        <v>7176538</v>
      </c>
      <c r="L240" s="5">
        <v>0</v>
      </c>
    </row>
    <row r="241" spans="1:12" s="4" customFormat="1" ht="12">
      <c r="A241" s="4" t="s">
        <v>279</v>
      </c>
      <c r="B241" s="5">
        <v>10922</v>
      </c>
      <c r="C241" s="14">
        <v>61739.048</v>
      </c>
      <c r="D241" s="25">
        <v>1.002</v>
      </c>
      <c r="E241" s="79" t="s">
        <v>439</v>
      </c>
      <c r="F241" s="5">
        <v>61862.526096</v>
      </c>
      <c r="G241" s="5">
        <v>64973.05911107838</v>
      </c>
      <c r="H241" s="5"/>
      <c r="I241" s="5">
        <v>5948.824309748982</v>
      </c>
      <c r="J241" s="14">
        <v>-350.92405753493586</v>
      </c>
      <c r="K241" s="5">
        <v>0</v>
      </c>
      <c r="L241" s="5">
        <v>3832793</v>
      </c>
    </row>
    <row r="242" spans="1:12" s="4" customFormat="1" ht="12">
      <c r="A242" s="4" t="s">
        <v>280</v>
      </c>
      <c r="B242" s="5">
        <v>11271</v>
      </c>
      <c r="C242" s="14">
        <v>62656.115999999995</v>
      </c>
      <c r="D242" s="25">
        <v>0.962</v>
      </c>
      <c r="E242" s="79" t="s">
        <v>442</v>
      </c>
      <c r="F242" s="5">
        <v>60275.183591999994</v>
      </c>
      <c r="G242" s="5">
        <v>63305.90283973775</v>
      </c>
      <c r="H242" s="5"/>
      <c r="I242" s="5">
        <v>5616.706844089943</v>
      </c>
      <c r="J242" s="14">
        <v>-683.0415231939751</v>
      </c>
      <c r="K242" s="5">
        <v>0</v>
      </c>
      <c r="L242" s="5">
        <v>7698561</v>
      </c>
    </row>
    <row r="243" spans="1:12" s="4" customFormat="1" ht="12">
      <c r="A243" s="4" t="s">
        <v>281</v>
      </c>
      <c r="B243" s="5">
        <v>6800</v>
      </c>
      <c r="C243" s="14">
        <v>43092.356</v>
      </c>
      <c r="D243" s="25">
        <v>1.08</v>
      </c>
      <c r="E243" s="79" t="s">
        <v>439</v>
      </c>
      <c r="F243" s="5">
        <v>46539.74448</v>
      </c>
      <c r="G243" s="5">
        <v>48879.82693142955</v>
      </c>
      <c r="H243" s="5"/>
      <c r="I243" s="5">
        <v>7188.209842857287</v>
      </c>
      <c r="J243" s="14">
        <v>888.4614755733692</v>
      </c>
      <c r="K243" s="5">
        <v>6041538</v>
      </c>
      <c r="L243" s="5">
        <v>0</v>
      </c>
    </row>
    <row r="244" spans="1:12" s="4" customFormat="1" ht="12">
      <c r="A244" s="4" t="s">
        <v>282</v>
      </c>
      <c r="B244" s="5">
        <v>7018</v>
      </c>
      <c r="C244" s="14">
        <v>30445.689</v>
      </c>
      <c r="D244" s="25">
        <v>0.94</v>
      </c>
      <c r="E244" s="79" t="s">
        <v>439</v>
      </c>
      <c r="F244" s="5">
        <v>28618.947659999998</v>
      </c>
      <c r="G244" s="5">
        <v>30057.94776508924</v>
      </c>
      <c r="H244" s="5"/>
      <c r="I244" s="5">
        <v>4282.979162879629</v>
      </c>
      <c r="J244" s="14">
        <v>-2016.7692044042888</v>
      </c>
      <c r="K244" s="5">
        <v>0</v>
      </c>
      <c r="L244" s="5">
        <v>14153686</v>
      </c>
    </row>
    <row r="245" spans="1:12" s="4" customFormat="1" ht="27" customHeight="1">
      <c r="A245" s="26" t="s">
        <v>369</v>
      </c>
      <c r="B245" s="5">
        <v>26624</v>
      </c>
      <c r="C245" s="14">
        <v>205301.338</v>
      </c>
      <c r="D245" s="25">
        <v>0.836</v>
      </c>
      <c r="E245" s="79" t="s">
        <v>442</v>
      </c>
      <c r="F245" s="5">
        <v>171631.918568</v>
      </c>
      <c r="G245" s="5">
        <v>180261.80782144784</v>
      </c>
      <c r="H245" s="5"/>
      <c r="I245" s="5">
        <v>6770.650834639718</v>
      </c>
      <c r="J245" s="14">
        <v>470.9024673557997</v>
      </c>
      <c r="K245" s="5">
        <v>12537307</v>
      </c>
      <c r="L245" s="5">
        <v>0</v>
      </c>
    </row>
    <row r="246" spans="1:12" s="4" customFormat="1" ht="12">
      <c r="A246" s="4" t="s">
        <v>283</v>
      </c>
      <c r="B246" s="5">
        <v>103493</v>
      </c>
      <c r="C246" s="14">
        <v>621535.492</v>
      </c>
      <c r="D246" s="25">
        <v>1.007</v>
      </c>
      <c r="E246" s="79" t="s">
        <v>439</v>
      </c>
      <c r="F246" s="5">
        <v>625886.2404439999</v>
      </c>
      <c r="G246" s="5">
        <v>657356.6626437526</v>
      </c>
      <c r="H246" s="5"/>
      <c r="I246" s="5">
        <v>6351.701686527134</v>
      </c>
      <c r="J246" s="14">
        <v>51.953319243216356</v>
      </c>
      <c r="K246" s="5">
        <v>5376805</v>
      </c>
      <c r="L246" s="5">
        <v>0</v>
      </c>
    </row>
    <row r="247" spans="1:12" s="4" customFormat="1" ht="12">
      <c r="A247" s="4" t="s">
        <v>284</v>
      </c>
      <c r="B247" s="5">
        <v>9472</v>
      </c>
      <c r="C247" s="14">
        <v>53236.794</v>
      </c>
      <c r="D247" s="25">
        <v>1.199</v>
      </c>
      <c r="E247" s="79" t="s">
        <v>439</v>
      </c>
      <c r="F247" s="5">
        <v>63830.91600600001</v>
      </c>
      <c r="G247" s="5">
        <v>67040.42237680752</v>
      </c>
      <c r="H247" s="5"/>
      <c r="I247" s="5">
        <v>7077.747294848767</v>
      </c>
      <c r="J247" s="14">
        <v>777.9989275648486</v>
      </c>
      <c r="K247" s="5">
        <v>7369206</v>
      </c>
      <c r="L247" s="5">
        <v>0</v>
      </c>
    </row>
    <row r="248" spans="1:12" s="4" customFormat="1" ht="12">
      <c r="A248" s="4" t="s">
        <v>285</v>
      </c>
      <c r="B248" s="5">
        <v>37688</v>
      </c>
      <c r="C248" s="14">
        <v>282198.759</v>
      </c>
      <c r="D248" s="25">
        <v>1.048</v>
      </c>
      <c r="E248" s="79" t="s">
        <v>439</v>
      </c>
      <c r="F248" s="5">
        <v>295744.299432</v>
      </c>
      <c r="G248" s="5">
        <v>310614.73013469874</v>
      </c>
      <c r="H248" s="5"/>
      <c r="I248" s="5">
        <v>8241.740876000285</v>
      </c>
      <c r="J248" s="14">
        <v>1941.9925087163674</v>
      </c>
      <c r="K248" s="5">
        <v>73189814</v>
      </c>
      <c r="L248" s="5">
        <v>0</v>
      </c>
    </row>
    <row r="249" spans="1:12" s="4" customFormat="1" ht="12">
      <c r="A249" s="4" t="s">
        <v>286</v>
      </c>
      <c r="B249" s="5">
        <v>18771</v>
      </c>
      <c r="C249" s="14">
        <v>143808.014</v>
      </c>
      <c r="D249" s="25">
        <v>0.921</v>
      </c>
      <c r="E249" s="79" t="s">
        <v>439</v>
      </c>
      <c r="F249" s="5">
        <v>132447.180894</v>
      </c>
      <c r="G249" s="5">
        <v>139106.80756824088</v>
      </c>
      <c r="H249" s="5"/>
      <c r="I249" s="5">
        <v>7410.729719686798</v>
      </c>
      <c r="J249" s="14">
        <v>1110.9813524028796</v>
      </c>
      <c r="K249" s="5">
        <v>20854231</v>
      </c>
      <c r="L249" s="5">
        <v>0</v>
      </c>
    </row>
    <row r="250" spans="1:12" s="4" customFormat="1" ht="12">
      <c r="A250" s="4" t="s">
        <v>287</v>
      </c>
      <c r="B250" s="5">
        <v>9487</v>
      </c>
      <c r="C250" s="14">
        <v>54005.17</v>
      </c>
      <c r="D250" s="25">
        <v>0.934</v>
      </c>
      <c r="E250" s="79" t="s">
        <v>442</v>
      </c>
      <c r="F250" s="5">
        <v>50440.82878</v>
      </c>
      <c r="G250" s="5">
        <v>52977.063122978936</v>
      </c>
      <c r="H250" s="5"/>
      <c r="I250" s="5">
        <v>5584.1744622092265</v>
      </c>
      <c r="J250" s="14">
        <v>-715.5739050746915</v>
      </c>
      <c r="K250" s="5">
        <v>0</v>
      </c>
      <c r="L250" s="5">
        <v>6788650</v>
      </c>
    </row>
    <row r="251" spans="1:12" s="4" customFormat="1" ht="12">
      <c r="A251" s="4" t="s">
        <v>288</v>
      </c>
      <c r="B251" s="5">
        <v>5821</v>
      </c>
      <c r="C251" s="14">
        <v>41981.097</v>
      </c>
      <c r="D251" s="25">
        <v>0.925</v>
      </c>
      <c r="E251" s="79" t="s">
        <v>439</v>
      </c>
      <c r="F251" s="5">
        <v>38832.514725</v>
      </c>
      <c r="G251" s="5">
        <v>40785.067049216195</v>
      </c>
      <c r="H251" s="5"/>
      <c r="I251" s="5">
        <v>7006.539606462154</v>
      </c>
      <c r="J251" s="14">
        <v>706.7912391782356</v>
      </c>
      <c r="K251" s="5">
        <v>4114232</v>
      </c>
      <c r="L251" s="5">
        <v>0</v>
      </c>
    </row>
    <row r="252" spans="1:12" s="4" customFormat="1" ht="12">
      <c r="A252" s="4" t="s">
        <v>289</v>
      </c>
      <c r="B252" s="5">
        <v>11622</v>
      </c>
      <c r="C252" s="14">
        <v>84498.885</v>
      </c>
      <c r="D252" s="25">
        <v>0.848</v>
      </c>
      <c r="E252" s="79" t="s">
        <v>439</v>
      </c>
      <c r="F252" s="5">
        <v>71655.05447999999</v>
      </c>
      <c r="G252" s="5">
        <v>75257.96930943</v>
      </c>
      <c r="H252" s="5"/>
      <c r="I252" s="5">
        <v>6475.4749018611255</v>
      </c>
      <c r="J252" s="14">
        <v>175.72653457720753</v>
      </c>
      <c r="K252" s="5">
        <v>2042294</v>
      </c>
      <c r="L252" s="5">
        <v>0</v>
      </c>
    </row>
    <row r="253" spans="1:12" s="4" customFormat="1" ht="12">
      <c r="A253" s="4" t="s">
        <v>290</v>
      </c>
      <c r="B253" s="5">
        <v>39098</v>
      </c>
      <c r="C253" s="14">
        <v>199214.71600000001</v>
      </c>
      <c r="D253" s="25">
        <v>0.943</v>
      </c>
      <c r="E253" s="79" t="s">
        <v>442</v>
      </c>
      <c r="F253" s="5">
        <v>187859.477188</v>
      </c>
      <c r="G253" s="5">
        <v>197305.310439003</v>
      </c>
      <c r="H253" s="5"/>
      <c r="I253" s="5">
        <v>5046.429751879968</v>
      </c>
      <c r="J253" s="14">
        <v>-1253.3186154039504</v>
      </c>
      <c r="K253" s="5">
        <v>0</v>
      </c>
      <c r="L253" s="5">
        <v>49002251</v>
      </c>
    </row>
    <row r="254" spans="1:12" s="4" customFormat="1" ht="12">
      <c r="A254" s="4" t="s">
        <v>291</v>
      </c>
      <c r="B254" s="5">
        <v>25258</v>
      </c>
      <c r="C254" s="14">
        <v>192677.387</v>
      </c>
      <c r="D254" s="25">
        <v>0.947</v>
      </c>
      <c r="E254" s="79" t="s">
        <v>439</v>
      </c>
      <c r="F254" s="5">
        <v>182465.48548899998</v>
      </c>
      <c r="G254" s="5">
        <v>191640.10140825738</v>
      </c>
      <c r="H254" s="5"/>
      <c r="I254" s="5">
        <v>7587.3030884574155</v>
      </c>
      <c r="J254" s="14">
        <v>1287.5547211734975</v>
      </c>
      <c r="K254" s="5">
        <v>32521057</v>
      </c>
      <c r="L254" s="5">
        <v>0</v>
      </c>
    </row>
    <row r="255" spans="1:12" s="4" customFormat="1" ht="27" customHeight="1">
      <c r="A255" s="26" t="s">
        <v>370</v>
      </c>
      <c r="B255" s="5">
        <v>24879</v>
      </c>
      <c r="C255" s="14">
        <v>215061.065</v>
      </c>
      <c r="D255" s="25">
        <v>0.99</v>
      </c>
      <c r="E255" s="79" t="s">
        <v>439</v>
      </c>
      <c r="F255" s="5">
        <v>212910.45435</v>
      </c>
      <c r="G255" s="5">
        <v>223615.88523530352</v>
      </c>
      <c r="H255" s="5"/>
      <c r="I255" s="5">
        <v>8988.137997319165</v>
      </c>
      <c r="J255" s="14">
        <v>2688.389630035247</v>
      </c>
      <c r="K255" s="5">
        <v>66884446</v>
      </c>
      <c r="L255" s="5">
        <v>0</v>
      </c>
    </row>
    <row r="256" spans="1:12" s="4" customFormat="1" ht="12">
      <c r="A256" s="4" t="s">
        <v>292</v>
      </c>
      <c r="B256" s="5">
        <v>17904</v>
      </c>
      <c r="C256" s="14">
        <v>141110.505</v>
      </c>
      <c r="D256" s="25">
        <v>1.001</v>
      </c>
      <c r="E256" s="79" t="s">
        <v>439</v>
      </c>
      <c r="F256" s="5">
        <v>141251.615505</v>
      </c>
      <c r="G256" s="5">
        <v>148353.94127778913</v>
      </c>
      <c r="H256" s="5"/>
      <c r="I256" s="5">
        <v>8286.078042771956</v>
      </c>
      <c r="J256" s="14">
        <v>1986.3296754880384</v>
      </c>
      <c r="K256" s="5">
        <v>35563247</v>
      </c>
      <c r="L256" s="5">
        <v>0</v>
      </c>
    </row>
    <row r="257" spans="1:12" s="4" customFormat="1" ht="12">
      <c r="A257" s="4" t="s">
        <v>293</v>
      </c>
      <c r="B257" s="5">
        <v>18667</v>
      </c>
      <c r="C257" s="14">
        <v>157130.094</v>
      </c>
      <c r="D257" s="25">
        <v>0.904</v>
      </c>
      <c r="E257" s="79" t="s">
        <v>439</v>
      </c>
      <c r="F257" s="5">
        <v>142045.604976</v>
      </c>
      <c r="G257" s="5">
        <v>149187.85363294903</v>
      </c>
      <c r="H257" s="5"/>
      <c r="I257" s="5">
        <v>7992.063729198533</v>
      </c>
      <c r="J257" s="14">
        <v>1692.315361914615</v>
      </c>
      <c r="K257" s="5">
        <v>31590451</v>
      </c>
      <c r="L257" s="5">
        <v>0</v>
      </c>
    </row>
    <row r="258" spans="1:12" s="4" customFormat="1" ht="12">
      <c r="A258" s="4" t="s">
        <v>294</v>
      </c>
      <c r="B258" s="5">
        <v>99361</v>
      </c>
      <c r="C258" s="14">
        <v>578667.816</v>
      </c>
      <c r="D258" s="25">
        <v>1.051</v>
      </c>
      <c r="E258" s="79" t="s">
        <v>439</v>
      </c>
      <c r="F258" s="5">
        <v>608179.874616</v>
      </c>
      <c r="G258" s="5">
        <v>638759.9963550251</v>
      </c>
      <c r="H258" s="5"/>
      <c r="I258" s="5">
        <v>6428.67922379027</v>
      </c>
      <c r="J258" s="14">
        <v>128.93085650635203</v>
      </c>
      <c r="K258" s="5">
        <v>12810699</v>
      </c>
      <c r="L258" s="5">
        <v>0</v>
      </c>
    </row>
    <row r="259" spans="1:12" s="4" customFormat="1" ht="12">
      <c r="A259" s="4" t="s">
        <v>295</v>
      </c>
      <c r="B259" s="5">
        <v>17754</v>
      </c>
      <c r="C259" s="14">
        <v>99120.522</v>
      </c>
      <c r="D259" s="25">
        <v>0.898</v>
      </c>
      <c r="E259" s="79" t="s">
        <v>439</v>
      </c>
      <c r="F259" s="5">
        <v>89010.228756</v>
      </c>
      <c r="G259" s="5">
        <v>93485.78565122867</v>
      </c>
      <c r="H259" s="5"/>
      <c r="I259" s="5">
        <v>5265.618207233788</v>
      </c>
      <c r="J259" s="14">
        <v>-1034.1301600501301</v>
      </c>
      <c r="K259" s="5">
        <v>0</v>
      </c>
      <c r="L259" s="5">
        <v>18359947</v>
      </c>
    </row>
    <row r="260" spans="1:12" s="4" customFormat="1" ht="12">
      <c r="A260" s="4" t="s">
        <v>296</v>
      </c>
      <c r="B260" s="5">
        <v>9143</v>
      </c>
      <c r="C260" s="14">
        <v>60783.337</v>
      </c>
      <c r="D260" s="25">
        <v>0.921</v>
      </c>
      <c r="E260" s="79" t="s">
        <v>442</v>
      </c>
      <c r="F260" s="5">
        <v>55981.453377000005</v>
      </c>
      <c r="G260" s="5">
        <v>58796.27795579277</v>
      </c>
      <c r="H260" s="5"/>
      <c r="I260" s="5">
        <v>6430.742421064505</v>
      </c>
      <c r="J260" s="14">
        <v>130.9940537805869</v>
      </c>
      <c r="K260" s="5">
        <v>1197679</v>
      </c>
      <c r="L260" s="5">
        <v>0</v>
      </c>
    </row>
    <row r="261" spans="1:12" s="4" customFormat="1" ht="12">
      <c r="A261" s="4" t="s">
        <v>297</v>
      </c>
      <c r="B261" s="5">
        <v>55557</v>
      </c>
      <c r="C261" s="14">
        <v>427054.638</v>
      </c>
      <c r="D261" s="25">
        <v>0.921</v>
      </c>
      <c r="E261" s="79" t="s">
        <v>439</v>
      </c>
      <c r="F261" s="5">
        <v>393317.321598</v>
      </c>
      <c r="G261" s="5">
        <v>413093.85824207804</v>
      </c>
      <c r="H261" s="5"/>
      <c r="I261" s="5">
        <v>7435.496125458143</v>
      </c>
      <c r="J261" s="14">
        <v>1135.747758174225</v>
      </c>
      <c r="K261" s="5">
        <v>63098738</v>
      </c>
      <c r="L261" s="5">
        <v>0</v>
      </c>
    </row>
    <row r="262" spans="1:12" s="4" customFormat="1" ht="27" customHeight="1">
      <c r="A262" s="26" t="s">
        <v>371</v>
      </c>
      <c r="B262" s="5">
        <v>7176</v>
      </c>
      <c r="C262" s="14">
        <v>48224.365</v>
      </c>
      <c r="D262" s="25">
        <v>1.134</v>
      </c>
      <c r="E262" s="79" t="s">
        <v>439</v>
      </c>
      <c r="F262" s="5">
        <v>54686.42990999999</v>
      </c>
      <c r="G262" s="5">
        <v>57436.13892524215</v>
      </c>
      <c r="H262" s="5"/>
      <c r="I262" s="5">
        <v>8003.9212549111135</v>
      </c>
      <c r="J262" s="14">
        <v>1704.1728876271955</v>
      </c>
      <c r="K262" s="5">
        <v>12229145</v>
      </c>
      <c r="L262" s="5">
        <v>0</v>
      </c>
    </row>
    <row r="263" spans="1:12" s="4" customFormat="1" ht="12">
      <c r="A263" s="4" t="s">
        <v>298</v>
      </c>
      <c r="B263" s="5">
        <v>6162</v>
      </c>
      <c r="C263" s="14">
        <v>33895.89</v>
      </c>
      <c r="D263" s="25">
        <v>1.001</v>
      </c>
      <c r="E263" s="79" t="s">
        <v>439</v>
      </c>
      <c r="F263" s="5">
        <v>33929.78589</v>
      </c>
      <c r="G263" s="5">
        <v>35635.82225588661</v>
      </c>
      <c r="H263" s="5"/>
      <c r="I263" s="5">
        <v>5783.158431659625</v>
      </c>
      <c r="J263" s="14">
        <v>-516.5899356242926</v>
      </c>
      <c r="K263" s="5">
        <v>0</v>
      </c>
      <c r="L263" s="5">
        <v>3183227</v>
      </c>
    </row>
    <row r="264" spans="1:12" s="4" customFormat="1" ht="12">
      <c r="A264" s="4" t="s">
        <v>299</v>
      </c>
      <c r="B264" s="5">
        <v>10185</v>
      </c>
      <c r="C264" s="14">
        <v>56032.233</v>
      </c>
      <c r="D264" s="25">
        <v>1.162</v>
      </c>
      <c r="E264" s="79" t="s">
        <v>439</v>
      </c>
      <c r="F264" s="5">
        <v>65109.454745999996</v>
      </c>
      <c r="G264" s="5">
        <v>68383.2478055802</v>
      </c>
      <c r="H264" s="5"/>
      <c r="I264" s="5">
        <v>6714.113677523829</v>
      </c>
      <c r="J264" s="14">
        <v>414.3653102399112</v>
      </c>
      <c r="K264" s="5">
        <v>4220311</v>
      </c>
      <c r="L264" s="5">
        <v>0</v>
      </c>
    </row>
    <row r="265" spans="1:12" s="4" customFormat="1" ht="12">
      <c r="A265" s="4" t="s">
        <v>300</v>
      </c>
      <c r="B265" s="5">
        <v>15532</v>
      </c>
      <c r="C265" s="14">
        <v>87519.16500000001</v>
      </c>
      <c r="D265" s="25">
        <v>1.184</v>
      </c>
      <c r="E265" s="79" t="s">
        <v>442</v>
      </c>
      <c r="F265" s="5">
        <v>103622.69136000001</v>
      </c>
      <c r="G265" s="5">
        <v>108832.98300063507</v>
      </c>
      <c r="H265" s="5"/>
      <c r="I265" s="5">
        <v>7007.016675291982</v>
      </c>
      <c r="J265" s="14">
        <v>707.2683080080642</v>
      </c>
      <c r="K265" s="5">
        <v>10985291</v>
      </c>
      <c r="L265" s="5">
        <v>0</v>
      </c>
    </row>
    <row r="266" spans="1:12" s="4" customFormat="1" ht="12">
      <c r="A266" s="4" t="s">
        <v>301</v>
      </c>
      <c r="B266" s="5">
        <v>5174</v>
      </c>
      <c r="C266" s="14">
        <v>3749.756</v>
      </c>
      <c r="D266" s="25">
        <v>1.116</v>
      </c>
      <c r="E266" s="79" t="s">
        <v>439</v>
      </c>
      <c r="F266" s="5">
        <v>4184.727696</v>
      </c>
      <c r="G266" s="5">
        <v>4395.14156816101</v>
      </c>
      <c r="H266" s="5"/>
      <c r="I266" s="5">
        <v>849.4668666720158</v>
      </c>
      <c r="J266" s="14">
        <v>-5450.281500611902</v>
      </c>
      <c r="K266" s="5">
        <v>0</v>
      </c>
      <c r="L266" s="5">
        <v>28199756</v>
      </c>
    </row>
    <row r="267" spans="1:12" s="4" customFormat="1" ht="12">
      <c r="A267" s="4" t="s">
        <v>302</v>
      </c>
      <c r="B267" s="5">
        <v>11397</v>
      </c>
      <c r="C267" s="14">
        <v>73254.417</v>
      </c>
      <c r="D267" s="25">
        <v>1.059</v>
      </c>
      <c r="E267" s="79" t="s">
        <v>439</v>
      </c>
      <c r="F267" s="5">
        <v>77576.427603</v>
      </c>
      <c r="G267" s="5">
        <v>81477.07722853433</v>
      </c>
      <c r="H267" s="5"/>
      <c r="I267" s="5">
        <v>7148.993351630633</v>
      </c>
      <c r="J267" s="14">
        <v>849.2449843467148</v>
      </c>
      <c r="K267" s="5">
        <v>9678845</v>
      </c>
      <c r="L267" s="5">
        <v>0</v>
      </c>
    </row>
    <row r="268" spans="1:12" s="4" customFormat="1" ht="12">
      <c r="A268" s="4" t="s">
        <v>303</v>
      </c>
      <c r="B268" s="5">
        <v>12330</v>
      </c>
      <c r="C268" s="14">
        <v>35741.318</v>
      </c>
      <c r="D268" s="25">
        <v>1.106</v>
      </c>
      <c r="E268" s="79" t="s">
        <v>442</v>
      </c>
      <c r="F268" s="5">
        <v>39529.897708000004</v>
      </c>
      <c r="G268" s="5">
        <v>41517.5154091038</v>
      </c>
      <c r="H268" s="5"/>
      <c r="I268" s="5">
        <v>3367.195085896496</v>
      </c>
      <c r="J268" s="14">
        <v>-2932.553281387422</v>
      </c>
      <c r="K268" s="5">
        <v>0</v>
      </c>
      <c r="L268" s="5">
        <v>36158382</v>
      </c>
    </row>
    <row r="269" spans="1:12" s="4" customFormat="1" ht="12">
      <c r="A269" s="4" t="s">
        <v>304</v>
      </c>
      <c r="B269" s="5">
        <v>64714</v>
      </c>
      <c r="C269" s="14">
        <v>764951.731</v>
      </c>
      <c r="D269" s="25">
        <v>1.037</v>
      </c>
      <c r="E269" s="79" t="s">
        <v>439</v>
      </c>
      <c r="F269" s="5">
        <v>793254.945047</v>
      </c>
      <c r="G269" s="5">
        <v>833140.8962303355</v>
      </c>
      <c r="H269" s="5"/>
      <c r="I269" s="5">
        <v>12874.198724083435</v>
      </c>
      <c r="J269" s="14">
        <v>6574.450356799517</v>
      </c>
      <c r="K269" s="5">
        <v>425458980</v>
      </c>
      <c r="L269" s="5">
        <v>0</v>
      </c>
    </row>
    <row r="270" spans="1:12" s="4" customFormat="1" ht="27" customHeight="1">
      <c r="A270" s="26" t="s">
        <v>372</v>
      </c>
      <c r="B270" s="5">
        <v>2372</v>
      </c>
      <c r="C270" s="14">
        <v>5111.609</v>
      </c>
      <c r="D270" s="25">
        <v>0.645</v>
      </c>
      <c r="E270" s="79" t="s">
        <v>439</v>
      </c>
      <c r="F270" s="5">
        <v>3296.987805</v>
      </c>
      <c r="G270" s="5">
        <v>3462.7648927614778</v>
      </c>
      <c r="H270" s="5"/>
      <c r="I270" s="5">
        <v>1459.8502920579585</v>
      </c>
      <c r="J270" s="14">
        <v>-4839.8980752259595</v>
      </c>
      <c r="K270" s="5">
        <v>0</v>
      </c>
      <c r="L270" s="5">
        <v>11480238</v>
      </c>
    </row>
    <row r="271" spans="1:12" s="4" customFormat="1" ht="12">
      <c r="A271" s="4" t="s">
        <v>305</v>
      </c>
      <c r="B271" s="5">
        <v>2413</v>
      </c>
      <c r="C271" s="14">
        <v>11723.232</v>
      </c>
      <c r="D271" s="25">
        <v>1.032</v>
      </c>
      <c r="E271" s="79" t="s">
        <v>439</v>
      </c>
      <c r="F271" s="5">
        <v>12098.375424</v>
      </c>
      <c r="G271" s="5">
        <v>12706.698403355318</v>
      </c>
      <c r="H271" s="5"/>
      <c r="I271" s="5">
        <v>5265.933859658234</v>
      </c>
      <c r="J271" s="14">
        <v>-1033.8145076256842</v>
      </c>
      <c r="K271" s="5">
        <v>0</v>
      </c>
      <c r="L271" s="5">
        <v>2494594</v>
      </c>
    </row>
    <row r="272" spans="1:12" s="4" customFormat="1" ht="12">
      <c r="A272" s="4" t="s">
        <v>306</v>
      </c>
      <c r="B272" s="5">
        <v>12243</v>
      </c>
      <c r="C272" s="14">
        <v>126952.239</v>
      </c>
      <c r="D272" s="25">
        <v>1.037</v>
      </c>
      <c r="E272" s="79" t="s">
        <v>439</v>
      </c>
      <c r="F272" s="5">
        <v>131649.47184299998</v>
      </c>
      <c r="G272" s="5">
        <v>138268.9886074756</v>
      </c>
      <c r="H272" s="5"/>
      <c r="I272" s="5">
        <v>11293.717929222868</v>
      </c>
      <c r="J272" s="14">
        <v>4993.96956193895</v>
      </c>
      <c r="K272" s="5">
        <v>61141169</v>
      </c>
      <c r="L272" s="5">
        <v>0</v>
      </c>
    </row>
    <row r="273" spans="1:12" s="4" customFormat="1" ht="12">
      <c r="A273" s="4" t="s">
        <v>307</v>
      </c>
      <c r="B273" s="5">
        <v>3033</v>
      </c>
      <c r="C273" s="14">
        <v>10713.247</v>
      </c>
      <c r="D273" s="25">
        <v>0.936</v>
      </c>
      <c r="E273" s="79" t="s">
        <v>439</v>
      </c>
      <c r="F273" s="5">
        <v>10027.599192</v>
      </c>
      <c r="G273" s="5">
        <v>10531.800690339816</v>
      </c>
      <c r="H273" s="5"/>
      <c r="I273" s="5">
        <v>3472.4037884404274</v>
      </c>
      <c r="J273" s="14">
        <v>-2827.3445788434906</v>
      </c>
      <c r="K273" s="5">
        <v>0</v>
      </c>
      <c r="L273" s="5">
        <v>8575336</v>
      </c>
    </row>
    <row r="274" spans="1:12" s="4" customFormat="1" ht="12">
      <c r="A274" s="4" t="s">
        <v>308</v>
      </c>
      <c r="B274" s="5">
        <v>7066</v>
      </c>
      <c r="C274" s="14">
        <v>39829.771</v>
      </c>
      <c r="D274" s="25">
        <v>1.214</v>
      </c>
      <c r="E274" s="79" t="s">
        <v>439</v>
      </c>
      <c r="F274" s="5">
        <v>48353.341994</v>
      </c>
      <c r="G274" s="5">
        <v>50784.61462629295</v>
      </c>
      <c r="H274" s="5"/>
      <c r="I274" s="5">
        <v>7187.180105617456</v>
      </c>
      <c r="J274" s="14">
        <v>887.4317383335383</v>
      </c>
      <c r="K274" s="5">
        <v>6270593</v>
      </c>
      <c r="L274" s="5">
        <v>0</v>
      </c>
    </row>
    <row r="275" spans="1:12" s="4" customFormat="1" ht="12">
      <c r="A275" s="4" t="s">
        <v>309</v>
      </c>
      <c r="B275" s="5">
        <v>3947</v>
      </c>
      <c r="C275" s="14">
        <v>29647.867</v>
      </c>
      <c r="D275" s="25">
        <v>1.092</v>
      </c>
      <c r="E275" s="79" t="s">
        <v>439</v>
      </c>
      <c r="F275" s="5">
        <v>32375.470764</v>
      </c>
      <c r="G275" s="5">
        <v>34003.35402460029</v>
      </c>
      <c r="H275" s="5"/>
      <c r="I275" s="5">
        <v>8614.987085026676</v>
      </c>
      <c r="J275" s="14">
        <v>2315.238717742758</v>
      </c>
      <c r="K275" s="5">
        <v>9138247</v>
      </c>
      <c r="L275" s="5">
        <v>0</v>
      </c>
    </row>
    <row r="276" spans="1:12" s="4" customFormat="1" ht="12">
      <c r="A276" s="4" t="s">
        <v>310</v>
      </c>
      <c r="B276" s="5">
        <v>6759</v>
      </c>
      <c r="C276" s="14">
        <v>30122.978</v>
      </c>
      <c r="D276" s="25">
        <v>1.222</v>
      </c>
      <c r="E276" s="79" t="s">
        <v>442</v>
      </c>
      <c r="F276" s="5">
        <v>36810.279116</v>
      </c>
      <c r="G276" s="5">
        <v>38661.15064857991</v>
      </c>
      <c r="H276" s="5"/>
      <c r="I276" s="5">
        <v>5719.951272167467</v>
      </c>
      <c r="J276" s="14">
        <v>-579.7970951164507</v>
      </c>
      <c r="K276" s="5">
        <v>0</v>
      </c>
      <c r="L276" s="5">
        <v>3918849</v>
      </c>
    </row>
    <row r="277" spans="1:12" s="4" customFormat="1" ht="12">
      <c r="A277" s="4" t="s">
        <v>311</v>
      </c>
      <c r="B277" s="5">
        <v>74402</v>
      </c>
      <c r="C277" s="14">
        <v>634897.3</v>
      </c>
      <c r="D277" s="25">
        <v>0.991</v>
      </c>
      <c r="E277" s="79" t="s">
        <v>439</v>
      </c>
      <c r="F277" s="5">
        <v>629183.2243</v>
      </c>
      <c r="G277" s="5">
        <v>660819.4233889531</v>
      </c>
      <c r="H277" s="5"/>
      <c r="I277" s="5">
        <v>8881.742740638061</v>
      </c>
      <c r="J277" s="14">
        <v>2581.994373354143</v>
      </c>
      <c r="K277" s="5">
        <v>192105545</v>
      </c>
      <c r="L277" s="5">
        <v>0</v>
      </c>
    </row>
    <row r="278" spans="1:12" s="4" customFormat="1" ht="12">
      <c r="A278" s="4" t="s">
        <v>312</v>
      </c>
      <c r="B278" s="5">
        <v>2436</v>
      </c>
      <c r="C278" s="14">
        <v>7668.732</v>
      </c>
      <c r="D278" s="25">
        <v>1.404</v>
      </c>
      <c r="E278" s="79" t="s">
        <v>439</v>
      </c>
      <c r="F278" s="5">
        <v>10766.899727999999</v>
      </c>
      <c r="G278" s="5">
        <v>11308.27427552511</v>
      </c>
      <c r="H278" s="5"/>
      <c r="I278" s="5">
        <v>4642.14871737484</v>
      </c>
      <c r="J278" s="14">
        <v>-1657.599649909078</v>
      </c>
      <c r="K278" s="5">
        <v>0</v>
      </c>
      <c r="L278" s="5">
        <v>4037913</v>
      </c>
    </row>
    <row r="279" spans="1:12" s="4" customFormat="1" ht="12">
      <c r="A279" s="4" t="s">
        <v>313</v>
      </c>
      <c r="B279" s="5">
        <v>5747</v>
      </c>
      <c r="C279" s="14">
        <v>28393.736</v>
      </c>
      <c r="D279" s="25">
        <v>1.016</v>
      </c>
      <c r="E279" s="79" t="s">
        <v>439</v>
      </c>
      <c r="F279" s="5">
        <v>28848.035776</v>
      </c>
      <c r="G279" s="5">
        <v>30298.554747083726</v>
      </c>
      <c r="H279" s="5"/>
      <c r="I279" s="5">
        <v>5272.06451141182</v>
      </c>
      <c r="J279" s="14">
        <v>-1027.6838558720983</v>
      </c>
      <c r="K279" s="5">
        <v>0</v>
      </c>
      <c r="L279" s="5">
        <v>5906099</v>
      </c>
    </row>
    <row r="280" spans="1:12" s="4" customFormat="1" ht="12">
      <c r="A280" s="4" t="s">
        <v>314</v>
      </c>
      <c r="B280" s="5">
        <v>132235</v>
      </c>
      <c r="C280" s="14">
        <v>990821.403</v>
      </c>
      <c r="D280" s="25">
        <v>1.011</v>
      </c>
      <c r="E280" s="79" t="s">
        <v>439</v>
      </c>
      <c r="F280" s="5">
        <v>1001720.438433</v>
      </c>
      <c r="G280" s="5">
        <v>1052088.3217423449</v>
      </c>
      <c r="H280" s="5"/>
      <c r="I280" s="5">
        <v>7956.201623944832</v>
      </c>
      <c r="J280" s="14">
        <v>1656.4532566609141</v>
      </c>
      <c r="K280" s="5">
        <v>219041096</v>
      </c>
      <c r="L280" s="5">
        <v>0</v>
      </c>
    </row>
    <row r="281" spans="1:12" s="4" customFormat="1" ht="12">
      <c r="A281" s="4" t="s">
        <v>315</v>
      </c>
      <c r="B281" s="5">
        <v>6393</v>
      </c>
      <c r="C281" s="14">
        <v>52859.736999999994</v>
      </c>
      <c r="D281" s="25">
        <v>1.156</v>
      </c>
      <c r="E281" s="79" t="s">
        <v>442</v>
      </c>
      <c r="F281" s="5">
        <v>61105.85597199999</v>
      </c>
      <c r="G281" s="5">
        <v>64178.34257108538</v>
      </c>
      <c r="H281" s="5"/>
      <c r="I281" s="5">
        <v>10038.846014560517</v>
      </c>
      <c r="J281" s="14">
        <v>3739.0976472765988</v>
      </c>
      <c r="K281" s="5">
        <v>23904051</v>
      </c>
      <c r="L281" s="5">
        <v>0</v>
      </c>
    </row>
    <row r="282" spans="1:12" s="4" customFormat="1" ht="12">
      <c r="A282" s="4" t="s">
        <v>316</v>
      </c>
      <c r="B282" s="5">
        <v>5504</v>
      </c>
      <c r="C282" s="14">
        <v>29476.805</v>
      </c>
      <c r="D282" s="25">
        <v>1.274</v>
      </c>
      <c r="E282" s="79" t="s">
        <v>439</v>
      </c>
      <c r="F282" s="5">
        <v>37553.449570000004</v>
      </c>
      <c r="G282" s="5">
        <v>39441.68873657227</v>
      </c>
      <c r="H282" s="5"/>
      <c r="I282" s="5">
        <v>7166.00449429002</v>
      </c>
      <c r="J282" s="14">
        <v>866.2561270061024</v>
      </c>
      <c r="K282" s="5">
        <v>4767874</v>
      </c>
      <c r="L282" s="5">
        <v>0</v>
      </c>
    </row>
    <row r="283" spans="1:12" s="4" customFormat="1" ht="12">
      <c r="A283" s="4" t="s">
        <v>317</v>
      </c>
      <c r="B283" s="5">
        <v>8963</v>
      </c>
      <c r="C283" s="14">
        <v>84580.115</v>
      </c>
      <c r="D283" s="25">
        <v>1.088</v>
      </c>
      <c r="E283" s="79" t="s">
        <v>439</v>
      </c>
      <c r="F283" s="5">
        <v>92023.16512</v>
      </c>
      <c r="G283" s="5">
        <v>96650.21660531394</v>
      </c>
      <c r="H283" s="5"/>
      <c r="I283" s="5">
        <v>10783.244070658702</v>
      </c>
      <c r="J283" s="14">
        <v>4483.495703374784</v>
      </c>
      <c r="K283" s="5">
        <v>40185572</v>
      </c>
      <c r="L283" s="5">
        <v>0</v>
      </c>
    </row>
    <row r="284" spans="1:12" s="4" customFormat="1" ht="12">
      <c r="A284" s="4" t="s">
        <v>318</v>
      </c>
      <c r="B284" s="5">
        <v>2782</v>
      </c>
      <c r="C284" s="14">
        <v>16464.737999999998</v>
      </c>
      <c r="D284" s="25">
        <v>1.246</v>
      </c>
      <c r="E284" s="79" t="s">
        <v>439</v>
      </c>
      <c r="F284" s="5">
        <v>20515.063548</v>
      </c>
      <c r="G284" s="5">
        <v>21546.58919849572</v>
      </c>
      <c r="H284" s="5"/>
      <c r="I284" s="5">
        <v>7744.9997118963765</v>
      </c>
      <c r="J284" s="14">
        <v>1445.2513446124585</v>
      </c>
      <c r="K284" s="5">
        <v>4020689</v>
      </c>
      <c r="L284" s="5">
        <v>0</v>
      </c>
    </row>
    <row r="285" spans="1:12" s="4" customFormat="1" ht="27" customHeight="1">
      <c r="A285" s="26" t="s">
        <v>373</v>
      </c>
      <c r="B285" s="5">
        <v>2667</v>
      </c>
      <c r="C285" s="14">
        <v>11491.216</v>
      </c>
      <c r="D285" s="25">
        <v>1.22</v>
      </c>
      <c r="E285" s="79" t="s">
        <v>442</v>
      </c>
      <c r="F285" s="5">
        <v>14019.28352</v>
      </c>
      <c r="G285" s="5">
        <v>14724.19240408005</v>
      </c>
      <c r="H285" s="5"/>
      <c r="I285" s="5">
        <v>5520.882041274859</v>
      </c>
      <c r="J285" s="14">
        <v>-778.8663260090589</v>
      </c>
      <c r="K285" s="5">
        <v>0</v>
      </c>
      <c r="L285" s="5">
        <v>2077236</v>
      </c>
    </row>
    <row r="286" spans="1:12" s="4" customFormat="1" ht="12">
      <c r="A286" s="4" t="s">
        <v>319</v>
      </c>
      <c r="B286" s="5">
        <v>6111</v>
      </c>
      <c r="C286" s="14">
        <v>42625.796</v>
      </c>
      <c r="D286" s="25">
        <v>1.131</v>
      </c>
      <c r="E286" s="79" t="s">
        <v>442</v>
      </c>
      <c r="F286" s="5">
        <v>48209.775276</v>
      </c>
      <c r="G286" s="5">
        <v>50633.82917597812</v>
      </c>
      <c r="H286" s="5"/>
      <c r="I286" s="5">
        <v>8285.686332184277</v>
      </c>
      <c r="J286" s="14">
        <v>1985.9379649003595</v>
      </c>
      <c r="K286" s="5">
        <v>12136067</v>
      </c>
      <c r="L286" s="5">
        <v>0</v>
      </c>
    </row>
    <row r="287" spans="1:12" s="4" customFormat="1" ht="12">
      <c r="A287" s="4" t="s">
        <v>320</v>
      </c>
      <c r="B287" s="5">
        <v>28048</v>
      </c>
      <c r="C287" s="14">
        <v>245569.871</v>
      </c>
      <c r="D287" s="25">
        <v>1.008</v>
      </c>
      <c r="E287" s="79" t="s">
        <v>439</v>
      </c>
      <c r="F287" s="5">
        <v>247534.429968</v>
      </c>
      <c r="G287" s="5">
        <v>259980.80203481828</v>
      </c>
      <c r="H287" s="5"/>
      <c r="I287" s="5">
        <v>9269.138692057126</v>
      </c>
      <c r="J287" s="14">
        <v>2969.390324773208</v>
      </c>
      <c r="K287" s="5">
        <v>83285460</v>
      </c>
      <c r="L287" s="5">
        <v>0</v>
      </c>
    </row>
    <row r="288" spans="1:12" s="4" customFormat="1" ht="12">
      <c r="A288" s="4" t="s">
        <v>321</v>
      </c>
      <c r="B288" s="5">
        <v>17420</v>
      </c>
      <c r="C288" s="14">
        <v>92050.386</v>
      </c>
      <c r="D288" s="25">
        <v>1.25</v>
      </c>
      <c r="E288" s="79" t="s">
        <v>439</v>
      </c>
      <c r="F288" s="5">
        <v>115062.9825</v>
      </c>
      <c r="G288" s="5">
        <v>120848.5077358144</v>
      </c>
      <c r="H288" s="5"/>
      <c r="I288" s="5">
        <v>6937.342579553066</v>
      </c>
      <c r="J288" s="14">
        <v>637.5942122691476</v>
      </c>
      <c r="K288" s="5">
        <v>11106891</v>
      </c>
      <c r="L288" s="5">
        <v>0</v>
      </c>
    </row>
    <row r="289" spans="1:12" s="4" customFormat="1" ht="12">
      <c r="A289" s="4" t="s">
        <v>322</v>
      </c>
      <c r="B289" s="5">
        <v>9340</v>
      </c>
      <c r="C289" s="14">
        <v>91022.231</v>
      </c>
      <c r="D289" s="25">
        <v>0.858</v>
      </c>
      <c r="E289" s="79" t="s">
        <v>442</v>
      </c>
      <c r="F289" s="5">
        <v>78097.074198</v>
      </c>
      <c r="G289" s="5">
        <v>82023.90265141506</v>
      </c>
      <c r="H289" s="5"/>
      <c r="I289" s="5">
        <v>8782.002425205039</v>
      </c>
      <c r="J289" s="14">
        <v>2482.254057921121</v>
      </c>
      <c r="K289" s="5">
        <v>23184253</v>
      </c>
      <c r="L289" s="5">
        <v>0</v>
      </c>
    </row>
    <row r="290" spans="1:12" s="4" customFormat="1" ht="12">
      <c r="A290" s="4" t="s">
        <v>323</v>
      </c>
      <c r="B290" s="5">
        <v>4760</v>
      </c>
      <c r="C290" s="14">
        <v>19346.381</v>
      </c>
      <c r="D290" s="25">
        <v>1.028</v>
      </c>
      <c r="E290" s="79" t="s">
        <v>439</v>
      </c>
      <c r="F290" s="5">
        <v>19888.079668000002</v>
      </c>
      <c r="G290" s="5">
        <v>20888.07970546732</v>
      </c>
      <c r="H290" s="5"/>
      <c r="I290" s="5">
        <v>4388.252038963723</v>
      </c>
      <c r="J290" s="14">
        <v>-1911.496328320195</v>
      </c>
      <c r="K290" s="5">
        <v>0</v>
      </c>
      <c r="L290" s="5">
        <v>9098723</v>
      </c>
    </row>
    <row r="291" spans="1:12" s="4" customFormat="1" ht="12">
      <c r="A291" s="4" t="s">
        <v>324</v>
      </c>
      <c r="B291" s="5">
        <v>15729</v>
      </c>
      <c r="C291" s="14">
        <v>118528.337</v>
      </c>
      <c r="D291" s="25">
        <v>0.835</v>
      </c>
      <c r="E291" s="79" t="s">
        <v>439</v>
      </c>
      <c r="F291" s="5">
        <v>98971.16139499999</v>
      </c>
      <c r="G291" s="5">
        <v>103947.5677024641</v>
      </c>
      <c r="H291" s="5"/>
      <c r="I291" s="5">
        <v>6608.657111225387</v>
      </c>
      <c r="J291" s="14">
        <v>308.90874394146886</v>
      </c>
      <c r="K291" s="5">
        <v>4858826</v>
      </c>
      <c r="L291" s="5">
        <v>0</v>
      </c>
    </row>
    <row r="292" spans="1:12" s="4" customFormat="1" ht="12">
      <c r="A292" s="4" t="s">
        <v>325</v>
      </c>
      <c r="B292" s="5">
        <v>22423</v>
      </c>
      <c r="C292" s="14">
        <v>127483.23</v>
      </c>
      <c r="D292" s="25">
        <v>1.009</v>
      </c>
      <c r="E292" s="79" t="s">
        <v>442</v>
      </c>
      <c r="F292" s="5">
        <v>128630.57906999998</v>
      </c>
      <c r="G292" s="5">
        <v>135098.30174794208</v>
      </c>
      <c r="H292" s="5"/>
      <c r="I292" s="5">
        <v>6024.987813760072</v>
      </c>
      <c r="J292" s="14">
        <v>-274.7605535238463</v>
      </c>
      <c r="K292" s="5">
        <v>0</v>
      </c>
      <c r="L292" s="5">
        <v>6160956</v>
      </c>
    </row>
    <row r="293" spans="1:12" s="4" customFormat="1" ht="12">
      <c r="A293" s="4" t="s">
        <v>326</v>
      </c>
      <c r="B293" s="5">
        <v>79244</v>
      </c>
      <c r="C293" s="14">
        <v>543781.407</v>
      </c>
      <c r="D293" s="25">
        <v>1.009</v>
      </c>
      <c r="E293" s="79" t="s">
        <v>439</v>
      </c>
      <c r="F293" s="5">
        <v>548675.4396629999</v>
      </c>
      <c r="G293" s="5">
        <v>576263.5964574047</v>
      </c>
      <c r="H293" s="5"/>
      <c r="I293" s="5">
        <v>7272.015502213475</v>
      </c>
      <c r="J293" s="14">
        <v>972.267134929557</v>
      </c>
      <c r="K293" s="5">
        <v>77046337</v>
      </c>
      <c r="L293" s="5">
        <v>0</v>
      </c>
    </row>
    <row r="294" spans="1:12" s="4" customFormat="1" ht="12">
      <c r="A294" s="4" t="s">
        <v>327</v>
      </c>
      <c r="B294" s="5">
        <v>5883</v>
      </c>
      <c r="C294" s="14">
        <v>40109.679</v>
      </c>
      <c r="D294" s="25">
        <v>0.897</v>
      </c>
      <c r="E294" s="79" t="s">
        <v>439</v>
      </c>
      <c r="F294" s="5">
        <v>35978.382063</v>
      </c>
      <c r="G294" s="5">
        <v>37787.4246659871</v>
      </c>
      <c r="H294" s="5"/>
      <c r="I294" s="5">
        <v>6423.155646096736</v>
      </c>
      <c r="J294" s="14">
        <v>123.40727881281782</v>
      </c>
      <c r="K294" s="5">
        <v>726005</v>
      </c>
      <c r="L294" s="5">
        <v>0</v>
      </c>
    </row>
    <row r="295" spans="1:12" s="4" customFormat="1" ht="12">
      <c r="A295" s="4" t="s">
        <v>328</v>
      </c>
      <c r="B295" s="5">
        <v>42362</v>
      </c>
      <c r="C295" s="14">
        <v>296651.194</v>
      </c>
      <c r="D295" s="25">
        <v>0.947</v>
      </c>
      <c r="E295" s="79" t="s">
        <v>439</v>
      </c>
      <c r="F295" s="5">
        <v>280928.680718</v>
      </c>
      <c r="G295" s="5">
        <v>295054.1617062756</v>
      </c>
      <c r="H295" s="5"/>
      <c r="I295" s="5">
        <v>6965.066845434011</v>
      </c>
      <c r="J295" s="14">
        <v>665.3184781500931</v>
      </c>
      <c r="K295" s="5">
        <v>28184221</v>
      </c>
      <c r="L295" s="5">
        <v>0</v>
      </c>
    </row>
    <row r="296" spans="1:12" s="4" customFormat="1" ht="12">
      <c r="A296" s="4" t="s">
        <v>329</v>
      </c>
      <c r="B296" s="5">
        <v>7911</v>
      </c>
      <c r="C296" s="14">
        <v>63393.515</v>
      </c>
      <c r="D296" s="25">
        <v>0.949</v>
      </c>
      <c r="E296" s="79" t="s">
        <v>439</v>
      </c>
      <c r="F296" s="5">
        <v>60160.445734999994</v>
      </c>
      <c r="G296" s="5">
        <v>63185.39580525987</v>
      </c>
      <c r="H296" s="5"/>
      <c r="I296" s="5">
        <v>7987.030186482097</v>
      </c>
      <c r="J296" s="14">
        <v>1687.2818191981787</v>
      </c>
      <c r="K296" s="5">
        <v>13348086</v>
      </c>
      <c r="L296" s="5">
        <v>0</v>
      </c>
    </row>
    <row r="297" spans="1:12" s="4" customFormat="1" ht="12">
      <c r="A297" s="4" t="s">
        <v>330</v>
      </c>
      <c r="B297" s="5">
        <v>3160</v>
      </c>
      <c r="C297" s="14">
        <v>21541.995</v>
      </c>
      <c r="D297" s="25">
        <v>1.072</v>
      </c>
      <c r="E297" s="79" t="s">
        <v>439</v>
      </c>
      <c r="F297" s="5">
        <v>23093.018640000002</v>
      </c>
      <c r="G297" s="5">
        <v>24254.167423127124</v>
      </c>
      <c r="H297" s="5"/>
      <c r="I297" s="5">
        <v>7675.369437698458</v>
      </c>
      <c r="J297" s="14">
        <v>1375.6210704145396</v>
      </c>
      <c r="K297" s="5">
        <v>4346963</v>
      </c>
      <c r="L297" s="5">
        <v>0</v>
      </c>
    </row>
    <row r="298" spans="1:12" s="4" customFormat="1" ht="12">
      <c r="A298" s="4" t="s">
        <v>331</v>
      </c>
      <c r="B298" s="5">
        <v>4119</v>
      </c>
      <c r="C298" s="14">
        <v>40935.433000000005</v>
      </c>
      <c r="D298" s="25">
        <v>0.895</v>
      </c>
      <c r="E298" s="79" t="s">
        <v>442</v>
      </c>
      <c r="F298" s="5">
        <v>36637.212535000006</v>
      </c>
      <c r="G298" s="5">
        <v>38479.38204152343</v>
      </c>
      <c r="H298" s="5"/>
      <c r="I298" s="5">
        <v>9341.923292431033</v>
      </c>
      <c r="J298" s="14">
        <v>3042.1749251471147</v>
      </c>
      <c r="K298" s="5">
        <v>12530719</v>
      </c>
      <c r="L298" s="5">
        <v>0</v>
      </c>
    </row>
    <row r="299" spans="1:12" ht="3" customHeight="1" thickBot="1">
      <c r="A299" s="36"/>
      <c r="B299" s="66"/>
      <c r="C299" s="50"/>
      <c r="D299" s="36"/>
      <c r="E299" s="64"/>
      <c r="F299" s="36"/>
      <c r="G299" s="37"/>
      <c r="H299" s="37"/>
      <c r="I299" s="37"/>
      <c r="J299" s="50"/>
      <c r="K299" s="37"/>
      <c r="L299" s="37"/>
    </row>
    <row r="300" spans="2:12" ht="12">
      <c r="B300" s="67"/>
      <c r="C300" s="51"/>
      <c r="G300"/>
      <c r="H300" s="23"/>
      <c r="I300" s="23"/>
      <c r="J300" s="51"/>
      <c r="K300" s="23"/>
      <c r="L300" s="23"/>
    </row>
    <row r="301" spans="2:12" ht="9.75" hidden="1">
      <c r="B301" s="67"/>
      <c r="C301" s="51"/>
      <c r="G301" s="23"/>
      <c r="H301" s="23"/>
      <c r="I301" s="23"/>
      <c r="J301" s="51"/>
      <c r="K301" s="23"/>
      <c r="L301" s="23"/>
    </row>
    <row r="302" spans="2:12" ht="9.75" hidden="1">
      <c r="B302" s="67"/>
      <c r="C302" s="51"/>
      <c r="G302" s="23"/>
      <c r="H302" s="23"/>
      <c r="I302" s="23"/>
      <c r="J302" s="51"/>
      <c r="K302" s="23"/>
      <c r="L302" s="23"/>
    </row>
    <row r="303" spans="2:12" ht="9.75" hidden="1">
      <c r="B303" s="67"/>
      <c r="C303" s="51"/>
      <c r="G303" s="23"/>
      <c r="H303" s="23"/>
      <c r="I303" s="23"/>
      <c r="J303" s="51"/>
      <c r="K303" s="23"/>
      <c r="L303" s="23"/>
    </row>
    <row r="304" spans="2:12" ht="9.75" hidden="1">
      <c r="B304" s="67"/>
      <c r="C304" s="51"/>
      <c r="G304" s="23"/>
      <c r="H304" s="23"/>
      <c r="I304" s="23"/>
      <c r="J304" s="51"/>
      <c r="K304" s="23"/>
      <c r="L304" s="23"/>
    </row>
    <row r="305" spans="2:12" ht="9.75" hidden="1">
      <c r="B305" s="67"/>
      <c r="C305" s="51"/>
      <c r="G305" s="23"/>
      <c r="H305" s="23"/>
      <c r="I305" s="23"/>
      <c r="J305" s="51"/>
      <c r="K305" s="23"/>
      <c r="L305" s="23"/>
    </row>
    <row r="306" spans="2:12" ht="9.75" hidden="1">
      <c r="B306" s="67"/>
      <c r="C306" s="51"/>
      <c r="G306" s="23"/>
      <c r="H306" s="23"/>
      <c r="I306" s="23"/>
      <c r="J306" s="51"/>
      <c r="K306" s="23"/>
      <c r="L306" s="23"/>
    </row>
    <row r="307" spans="2:12" ht="9.75" hidden="1">
      <c r="B307" s="67"/>
      <c r="C307" s="51"/>
      <c r="G307" s="23"/>
      <c r="H307" s="23"/>
      <c r="I307" s="23"/>
      <c r="J307" s="51"/>
      <c r="K307" s="23"/>
      <c r="L307" s="23"/>
    </row>
    <row r="308" spans="2:12" ht="9.75" hidden="1">
      <c r="B308" s="67"/>
      <c r="C308" s="51"/>
      <c r="G308" s="23"/>
      <c r="H308" s="23"/>
      <c r="I308" s="23"/>
      <c r="J308" s="51"/>
      <c r="K308" s="23"/>
      <c r="L308" s="23"/>
    </row>
    <row r="309" spans="2:12" ht="9.75" hidden="1">
      <c r="B309" s="67"/>
      <c r="C309" s="51"/>
      <c r="G309" s="23"/>
      <c r="H309" s="23"/>
      <c r="I309" s="23"/>
      <c r="J309" s="51"/>
      <c r="K309" s="23"/>
      <c r="L309" s="23"/>
    </row>
    <row r="310" spans="2:12" ht="9.75" hidden="1">
      <c r="B310" s="67"/>
      <c r="C310" s="51"/>
      <c r="G310" s="23"/>
      <c r="H310" s="23"/>
      <c r="I310" s="23"/>
      <c r="J310" s="51"/>
      <c r="K310" s="23"/>
      <c r="L310" s="23"/>
    </row>
    <row r="311" spans="2:12" ht="9.75" hidden="1">
      <c r="B311" s="67"/>
      <c r="C311" s="51"/>
      <c r="G311" s="23"/>
      <c r="H311" s="23"/>
      <c r="I311" s="23"/>
      <c r="J311" s="51"/>
      <c r="K311" s="23"/>
      <c r="L311" s="23"/>
    </row>
    <row r="312" spans="2:12" ht="9.75" hidden="1">
      <c r="B312" s="67"/>
      <c r="C312" s="51"/>
      <c r="G312" s="23"/>
      <c r="H312" s="23"/>
      <c r="I312" s="23"/>
      <c r="J312" s="51"/>
      <c r="K312" s="23"/>
      <c r="L312" s="23"/>
    </row>
    <row r="313" spans="2:12" ht="9.75" hidden="1">
      <c r="B313" s="67"/>
      <c r="C313" s="51"/>
      <c r="G313" s="23"/>
      <c r="H313" s="23"/>
      <c r="I313" s="23"/>
      <c r="J313" s="51"/>
      <c r="K313" s="23"/>
      <c r="L313" s="23"/>
    </row>
    <row r="314" spans="2:12" ht="9.75" hidden="1">
      <c r="B314" s="67"/>
      <c r="C314" s="51"/>
      <c r="G314" s="23"/>
      <c r="H314" s="23"/>
      <c r="I314" s="23"/>
      <c r="J314" s="51"/>
      <c r="K314" s="23"/>
      <c r="L314" s="23"/>
    </row>
  </sheetData>
  <sheetProtection/>
  <mergeCells count="4">
    <mergeCell ref="G2:I2"/>
    <mergeCell ref="G3:I3"/>
    <mergeCell ref="G4:I4"/>
    <mergeCell ref="G5:I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landscape" paperSize="9" scale="97" r:id="rId1"/>
  <headerFooter alignWithMargins="0">
    <oddHeader>&amp;LTabell 1
&amp;R&amp;P(&amp;N)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6"/>
  <sheetViews>
    <sheetView workbookViewId="0" topLeftCell="A1">
      <selection activeCell="E9" sqref="E9"/>
    </sheetView>
  </sheetViews>
  <sheetFormatPr defaultColWidth="0" defaultRowHeight="12.75"/>
  <cols>
    <col min="1" max="1" width="17.7109375" style="0" customWidth="1"/>
    <col min="2" max="2" width="10.7109375" style="0" bestFit="1" customWidth="1"/>
    <col min="3" max="3" width="11.2812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8515625" style="0" bestFit="1" customWidth="1"/>
    <col min="8" max="8" width="10.421875" style="0" bestFit="1" customWidth="1"/>
    <col min="9" max="9" width="9.28125" style="0" customWidth="1"/>
    <col min="10" max="10" width="10.57421875" style="0" bestFit="1" customWidth="1"/>
    <col min="11" max="11" width="10.8515625" style="0" bestFit="1" customWidth="1"/>
    <col min="12" max="12" width="10.421875" style="0" bestFit="1" customWidth="1"/>
    <col min="13" max="13" width="9.8515625" style="17" bestFit="1" customWidth="1"/>
    <col min="14" max="14" width="13.28125" style="0" bestFit="1" customWidth="1"/>
    <col min="15" max="15" width="14.421875" style="0" bestFit="1" customWidth="1"/>
    <col min="16" max="16384" width="0" style="0" hidden="1" customWidth="1"/>
  </cols>
  <sheetData>
    <row r="1" spans="1:13" ht="15.75" thickBot="1">
      <c r="A1" s="2" t="s">
        <v>472</v>
      </c>
      <c r="B1" s="1"/>
      <c r="C1" s="1"/>
      <c r="D1" s="5"/>
      <c r="E1" s="5"/>
      <c r="F1" s="5"/>
      <c r="G1" s="5"/>
      <c r="H1" s="5"/>
      <c r="I1" s="5"/>
      <c r="J1" s="5"/>
      <c r="K1" s="5"/>
      <c r="L1" s="5"/>
      <c r="M1" s="14"/>
    </row>
    <row r="2" spans="1:15" ht="15">
      <c r="A2" s="29" t="s">
        <v>25</v>
      </c>
      <c r="B2" s="88" t="str">
        <f>"Antal personer med beslut om insats enligt LSS (exkl. råd och stöd) efter typ av insats den 1 oktober "&amp;'[1]Konstanter'!$B$20-2</f>
        <v>Antal personer med beslut om insats enligt LSS (exkl. råd och stöd) efter typ av insats den 1 oktober 2022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0" t="s">
        <v>422</v>
      </c>
      <c r="N2" s="39" t="s">
        <v>435</v>
      </c>
      <c r="O2" s="39" t="s">
        <v>379</v>
      </c>
    </row>
    <row r="3" spans="2:15" ht="12">
      <c r="B3" s="14" t="s">
        <v>395</v>
      </c>
      <c r="C3" s="81" t="s">
        <v>414</v>
      </c>
      <c r="D3" s="14" t="s">
        <v>397</v>
      </c>
      <c r="E3" s="14" t="s">
        <v>399</v>
      </c>
      <c r="F3" s="14" t="s">
        <v>403</v>
      </c>
      <c r="G3" s="14" t="s">
        <v>406</v>
      </c>
      <c r="H3" s="14" t="s">
        <v>406</v>
      </c>
      <c r="I3" s="89" t="s">
        <v>56</v>
      </c>
      <c r="J3" s="90"/>
      <c r="K3" s="90"/>
      <c r="L3" s="14" t="s">
        <v>57</v>
      </c>
      <c r="M3" s="14" t="s">
        <v>437</v>
      </c>
      <c r="N3" s="14" t="s">
        <v>436</v>
      </c>
      <c r="O3" s="34" t="s">
        <v>380</v>
      </c>
    </row>
    <row r="4" spans="1:15" ht="12">
      <c r="A4" s="4" t="s">
        <v>26</v>
      </c>
      <c r="B4" s="14" t="s">
        <v>396</v>
      </c>
      <c r="C4" s="14" t="s">
        <v>415</v>
      </c>
      <c r="D4" s="14" t="s">
        <v>398</v>
      </c>
      <c r="E4" s="14" t="s">
        <v>400</v>
      </c>
      <c r="F4" s="14" t="s">
        <v>404</v>
      </c>
      <c r="G4" s="14" t="s">
        <v>407</v>
      </c>
      <c r="H4" s="14" t="s">
        <v>407</v>
      </c>
      <c r="I4" s="14" t="s">
        <v>391</v>
      </c>
      <c r="J4" s="14" t="s">
        <v>62</v>
      </c>
      <c r="K4" s="14" t="s">
        <v>393</v>
      </c>
      <c r="L4" s="14" t="s">
        <v>60</v>
      </c>
      <c r="M4" s="14" t="s">
        <v>352</v>
      </c>
      <c r="N4" s="14" t="s">
        <v>15</v>
      </c>
      <c r="O4" s="34" t="s">
        <v>378</v>
      </c>
    </row>
    <row r="5" spans="1:15" ht="14.25">
      <c r="A5" s="34"/>
      <c r="B5" s="14" t="s">
        <v>471</v>
      </c>
      <c r="C5" s="14" t="s">
        <v>416</v>
      </c>
      <c r="D5" s="14" t="s">
        <v>405</v>
      </c>
      <c r="E5" s="14" t="s">
        <v>401</v>
      </c>
      <c r="F5" s="14" t="s">
        <v>405</v>
      </c>
      <c r="G5" s="14" t="s">
        <v>408</v>
      </c>
      <c r="H5" s="14" t="s">
        <v>410</v>
      </c>
      <c r="I5" s="14" t="s">
        <v>392</v>
      </c>
      <c r="J5" s="14" t="s">
        <v>390</v>
      </c>
      <c r="K5" s="14" t="s">
        <v>392</v>
      </c>
      <c r="L5" s="14" t="s">
        <v>419</v>
      </c>
      <c r="M5" s="14" t="s">
        <v>58</v>
      </c>
      <c r="N5" s="35" t="str">
        <f>'[1]Konstanter'!$B$20-2&amp;", tkr"</f>
        <v>2022, tkr</v>
      </c>
      <c r="O5" s="34" t="s">
        <v>61</v>
      </c>
    </row>
    <row r="6" spans="1:15" ht="12">
      <c r="A6" s="34"/>
      <c r="B6" s="14"/>
      <c r="C6" s="14" t="s">
        <v>417</v>
      </c>
      <c r="D6" s="14" t="s">
        <v>394</v>
      </c>
      <c r="E6" s="14" t="s">
        <v>402</v>
      </c>
      <c r="F6" s="14" t="s">
        <v>394</v>
      </c>
      <c r="G6" s="14" t="s">
        <v>409</v>
      </c>
      <c r="H6" s="14" t="s">
        <v>411</v>
      </c>
      <c r="I6" s="14" t="s">
        <v>377</v>
      </c>
      <c r="J6" s="14" t="s">
        <v>376</v>
      </c>
      <c r="K6" s="14" t="s">
        <v>377</v>
      </c>
      <c r="L6" s="14" t="s">
        <v>420</v>
      </c>
      <c r="M6" s="16" t="str">
        <f>"okt. "&amp;'[1]Konstanter'!$B$20-2</f>
        <v>okt. 2022</v>
      </c>
      <c r="N6" s="34" t="s">
        <v>438</v>
      </c>
      <c r="O6" s="35" t="str">
        <f>'[1]Konstanter'!$B$20-2&amp;", tkr"</f>
        <v>2022, tkr</v>
      </c>
    </row>
    <row r="7" spans="1:14" ht="12">
      <c r="A7" s="5"/>
      <c r="B7" s="35"/>
      <c r="C7" s="34" t="s">
        <v>418</v>
      </c>
      <c r="D7" s="35"/>
      <c r="E7" s="35"/>
      <c r="F7" s="35"/>
      <c r="G7" s="35"/>
      <c r="H7" s="35"/>
      <c r="I7" s="34" t="s">
        <v>59</v>
      </c>
      <c r="J7" s="35"/>
      <c r="K7" s="34" t="s">
        <v>59</v>
      </c>
      <c r="L7" s="35" t="s">
        <v>421</v>
      </c>
      <c r="M7" s="34" t="s">
        <v>413</v>
      </c>
      <c r="N7" s="34"/>
    </row>
    <row r="8" spans="1:15" ht="15" customHeight="1">
      <c r="A8" s="13" t="s">
        <v>24</v>
      </c>
      <c r="B8" s="82">
        <v>672596</v>
      </c>
      <c r="C8" s="82"/>
      <c r="D8" s="82">
        <v>81199</v>
      </c>
      <c r="E8" s="82">
        <v>32479</v>
      </c>
      <c r="F8" s="82">
        <v>81199</v>
      </c>
      <c r="G8" s="82">
        <v>324794</v>
      </c>
      <c r="H8" s="82">
        <v>178637</v>
      </c>
      <c r="I8" s="82">
        <v>1427248</v>
      </c>
      <c r="J8" s="82">
        <v>513809</v>
      </c>
      <c r="K8" s="82">
        <v>1141799</v>
      </c>
      <c r="L8" s="82">
        <v>227120</v>
      </c>
      <c r="M8" s="83">
        <v>336298</v>
      </c>
      <c r="N8" s="3"/>
      <c r="O8" s="18"/>
    </row>
    <row r="9" spans="1:15" ht="18" customHeight="1">
      <c r="A9" s="1" t="s">
        <v>30</v>
      </c>
      <c r="B9" s="15">
        <v>4802</v>
      </c>
      <c r="C9" s="15">
        <v>41</v>
      </c>
      <c r="D9" s="15">
        <v>6425</v>
      </c>
      <c r="E9" s="15">
        <v>17089</v>
      </c>
      <c r="F9" s="15">
        <v>4006</v>
      </c>
      <c r="G9" s="15">
        <v>8700</v>
      </c>
      <c r="H9" s="15">
        <v>4778</v>
      </c>
      <c r="I9" s="15">
        <v>811</v>
      </c>
      <c r="J9" s="15">
        <v>41</v>
      </c>
      <c r="K9" s="15">
        <v>29319</v>
      </c>
      <c r="L9" s="15">
        <v>41095</v>
      </c>
      <c r="M9" s="15">
        <v>13431</v>
      </c>
      <c r="N9" s="15">
        <v>4405836.4290000005</v>
      </c>
      <c r="O9" s="15">
        <v>61194605.78699997</v>
      </c>
    </row>
    <row r="10" spans="1:15" ht="27" customHeight="1">
      <c r="A10" s="26" t="s">
        <v>353</v>
      </c>
      <c r="B10" s="14">
        <v>86</v>
      </c>
      <c r="C10" s="14" t="s">
        <v>445</v>
      </c>
      <c r="D10" s="14">
        <v>134</v>
      </c>
      <c r="E10" s="14">
        <v>194</v>
      </c>
      <c r="F10" s="14">
        <v>82</v>
      </c>
      <c r="G10" s="14">
        <v>76</v>
      </c>
      <c r="H10" s="14">
        <v>56</v>
      </c>
      <c r="I10" s="14">
        <v>8</v>
      </c>
      <c r="J10" s="14" t="s">
        <v>445</v>
      </c>
      <c r="K10" s="14">
        <v>236</v>
      </c>
      <c r="L10" s="14">
        <v>391</v>
      </c>
      <c r="M10" s="14">
        <v>170</v>
      </c>
      <c r="N10" s="9">
        <v>56730</v>
      </c>
      <c r="O10" s="5">
        <v>599799.523</v>
      </c>
    </row>
    <row r="11" spans="1:15" ht="12">
      <c r="A11" s="4" t="s">
        <v>44</v>
      </c>
      <c r="B11" s="14">
        <v>16</v>
      </c>
      <c r="C11" s="14">
        <v>0</v>
      </c>
      <c r="D11" s="14">
        <v>35</v>
      </c>
      <c r="E11" s="14">
        <v>43</v>
      </c>
      <c r="F11" s="14">
        <v>27</v>
      </c>
      <c r="G11" s="14">
        <v>32</v>
      </c>
      <c r="H11" s="14">
        <v>17</v>
      </c>
      <c r="I11" s="14">
        <v>4</v>
      </c>
      <c r="J11" s="14">
        <v>0</v>
      </c>
      <c r="K11" s="14">
        <v>71</v>
      </c>
      <c r="L11" s="14">
        <v>90</v>
      </c>
      <c r="M11" s="14">
        <v>25</v>
      </c>
      <c r="N11" s="9">
        <v>8412</v>
      </c>
      <c r="O11" s="5">
        <v>154659.679</v>
      </c>
    </row>
    <row r="12" spans="1:15" ht="12">
      <c r="A12" s="4" t="s">
        <v>36</v>
      </c>
      <c r="B12" s="14">
        <v>9</v>
      </c>
      <c r="C12" s="14">
        <v>0</v>
      </c>
      <c r="D12" s="14">
        <v>17</v>
      </c>
      <c r="E12" s="14">
        <v>28</v>
      </c>
      <c r="F12" s="14">
        <v>11</v>
      </c>
      <c r="G12" s="14">
        <v>34</v>
      </c>
      <c r="H12" s="14">
        <v>16</v>
      </c>
      <c r="I12" s="14">
        <v>4</v>
      </c>
      <c r="J12" s="14">
        <v>0</v>
      </c>
      <c r="K12" s="14">
        <v>84</v>
      </c>
      <c r="L12" s="14">
        <v>116</v>
      </c>
      <c r="M12" s="14">
        <v>21</v>
      </c>
      <c r="N12" s="9">
        <v>8135</v>
      </c>
      <c r="O12" s="5">
        <v>166300.822</v>
      </c>
    </row>
    <row r="13" spans="1:15" ht="12">
      <c r="A13" s="4" t="s">
        <v>39</v>
      </c>
      <c r="B13" s="14">
        <v>32</v>
      </c>
      <c r="C13" s="14">
        <v>0</v>
      </c>
      <c r="D13" s="14">
        <v>93</v>
      </c>
      <c r="E13" s="14">
        <v>162</v>
      </c>
      <c r="F13" s="14">
        <v>85</v>
      </c>
      <c r="G13" s="14">
        <v>101</v>
      </c>
      <c r="H13" s="14">
        <v>43</v>
      </c>
      <c r="I13" s="14">
        <v>8</v>
      </c>
      <c r="J13" s="14">
        <v>0</v>
      </c>
      <c r="K13" s="14">
        <v>202</v>
      </c>
      <c r="L13" s="14">
        <v>312</v>
      </c>
      <c r="M13" s="14">
        <v>129</v>
      </c>
      <c r="N13" s="9">
        <v>42680</v>
      </c>
      <c r="O13" s="5">
        <v>480708.941</v>
      </c>
    </row>
    <row r="14" spans="1:15" ht="12">
      <c r="A14" s="4" t="s">
        <v>37</v>
      </c>
      <c r="B14" s="14">
        <v>46</v>
      </c>
      <c r="C14" s="14">
        <v>0</v>
      </c>
      <c r="D14" s="14">
        <v>39</v>
      </c>
      <c r="E14" s="14">
        <v>188</v>
      </c>
      <c r="F14" s="14">
        <v>69</v>
      </c>
      <c r="G14" s="14">
        <v>67</v>
      </c>
      <c r="H14" s="14">
        <v>56</v>
      </c>
      <c r="I14" s="14" t="s">
        <v>445</v>
      </c>
      <c r="J14" s="14">
        <v>0</v>
      </c>
      <c r="K14" s="14">
        <v>236</v>
      </c>
      <c r="L14" s="14">
        <v>370</v>
      </c>
      <c r="M14" s="14">
        <v>141</v>
      </c>
      <c r="N14" s="9">
        <v>48168</v>
      </c>
      <c r="O14" s="5">
        <v>529519.308</v>
      </c>
    </row>
    <row r="15" spans="1:15" ht="12">
      <c r="A15" s="4" t="s">
        <v>35</v>
      </c>
      <c r="B15" s="14">
        <v>69</v>
      </c>
      <c r="C15" s="14" t="s">
        <v>445</v>
      </c>
      <c r="D15" s="14">
        <v>76</v>
      </c>
      <c r="E15" s="14">
        <v>59</v>
      </c>
      <c r="F15" s="14">
        <v>78</v>
      </c>
      <c r="G15" s="14">
        <v>47</v>
      </c>
      <c r="H15" s="14">
        <v>39</v>
      </c>
      <c r="I15" s="14">
        <v>8</v>
      </c>
      <c r="J15" s="14">
        <v>0</v>
      </c>
      <c r="K15" s="14">
        <v>198</v>
      </c>
      <c r="L15" s="14">
        <v>289</v>
      </c>
      <c r="M15" s="14">
        <v>86</v>
      </c>
      <c r="N15" s="9">
        <v>28299</v>
      </c>
      <c r="O15" s="5">
        <v>442742.09</v>
      </c>
    </row>
    <row r="16" spans="1:15" ht="12">
      <c r="A16" s="4" t="s">
        <v>51</v>
      </c>
      <c r="B16" s="14">
        <v>14</v>
      </c>
      <c r="C16" s="14">
        <v>0</v>
      </c>
      <c r="D16" s="14">
        <v>24</v>
      </c>
      <c r="E16" s="14">
        <v>69</v>
      </c>
      <c r="F16" s="14">
        <v>26</v>
      </c>
      <c r="G16" s="14">
        <v>45</v>
      </c>
      <c r="H16" s="14">
        <v>42</v>
      </c>
      <c r="I16" s="14">
        <v>5</v>
      </c>
      <c r="J16" s="14">
        <v>0</v>
      </c>
      <c r="K16" s="14">
        <v>142</v>
      </c>
      <c r="L16" s="14">
        <v>162</v>
      </c>
      <c r="M16" s="14">
        <v>47</v>
      </c>
      <c r="N16" s="9">
        <v>15326</v>
      </c>
      <c r="O16" s="5">
        <v>275032.973</v>
      </c>
    </row>
    <row r="17" spans="1:15" ht="12">
      <c r="A17" s="4" t="s">
        <v>48</v>
      </c>
      <c r="B17" s="14">
        <v>52</v>
      </c>
      <c r="C17" s="14">
        <v>0</v>
      </c>
      <c r="D17" s="14">
        <v>99</v>
      </c>
      <c r="E17" s="14">
        <v>124</v>
      </c>
      <c r="F17" s="14">
        <v>100</v>
      </c>
      <c r="G17" s="14">
        <v>126</v>
      </c>
      <c r="H17" s="14">
        <v>90</v>
      </c>
      <c r="I17" s="14">
        <v>5</v>
      </c>
      <c r="J17" s="14">
        <v>0</v>
      </c>
      <c r="K17" s="14">
        <v>186</v>
      </c>
      <c r="L17" s="14">
        <v>285</v>
      </c>
      <c r="M17" s="14">
        <v>107</v>
      </c>
      <c r="N17" s="9">
        <v>37754</v>
      </c>
      <c r="O17" s="5">
        <v>470140.303</v>
      </c>
    </row>
    <row r="18" spans="1:15" ht="12">
      <c r="A18" s="4" t="s">
        <v>53</v>
      </c>
      <c r="B18" s="14">
        <v>16</v>
      </c>
      <c r="C18" s="14">
        <v>0</v>
      </c>
      <c r="D18" s="14">
        <v>22</v>
      </c>
      <c r="E18" s="14">
        <v>129</v>
      </c>
      <c r="F18" s="14">
        <v>14</v>
      </c>
      <c r="G18" s="14">
        <v>62</v>
      </c>
      <c r="H18" s="14">
        <v>31</v>
      </c>
      <c r="I18" s="14">
        <v>9</v>
      </c>
      <c r="J18" s="14">
        <v>0</v>
      </c>
      <c r="K18" s="14">
        <v>207</v>
      </c>
      <c r="L18" s="14">
        <v>309</v>
      </c>
      <c r="M18" s="14">
        <v>79</v>
      </c>
      <c r="N18" s="9">
        <v>0</v>
      </c>
      <c r="O18" s="5">
        <v>389494.713</v>
      </c>
    </row>
    <row r="19" spans="1:15" ht="12">
      <c r="A19" s="4" t="s">
        <v>42</v>
      </c>
      <c r="B19" s="14">
        <v>5</v>
      </c>
      <c r="C19" s="14">
        <v>0</v>
      </c>
      <c r="D19" s="14" t="s">
        <v>445</v>
      </c>
      <c r="E19" s="14">
        <v>20</v>
      </c>
      <c r="F19" s="14">
        <v>4</v>
      </c>
      <c r="G19" s="14">
        <v>6</v>
      </c>
      <c r="H19" s="14">
        <v>7</v>
      </c>
      <c r="I19" s="14">
        <v>0</v>
      </c>
      <c r="J19" s="14">
        <v>0</v>
      </c>
      <c r="K19" s="14">
        <v>29</v>
      </c>
      <c r="L19" s="14">
        <v>37</v>
      </c>
      <c r="M19" s="14">
        <v>14</v>
      </c>
      <c r="N19" s="9">
        <v>4439</v>
      </c>
      <c r="O19" s="5">
        <v>58280.561</v>
      </c>
    </row>
    <row r="20" spans="1:15" ht="12">
      <c r="A20" s="4" t="s">
        <v>55</v>
      </c>
      <c r="B20" s="14">
        <v>6</v>
      </c>
      <c r="C20" s="14">
        <v>0</v>
      </c>
      <c r="D20" s="14">
        <v>4</v>
      </c>
      <c r="E20" s="14">
        <v>58</v>
      </c>
      <c r="F20" s="14">
        <v>4</v>
      </c>
      <c r="G20" s="14">
        <v>18</v>
      </c>
      <c r="H20" s="14">
        <v>16</v>
      </c>
      <c r="I20" s="14" t="s">
        <v>445</v>
      </c>
      <c r="J20" s="14">
        <v>0</v>
      </c>
      <c r="K20" s="14">
        <v>65</v>
      </c>
      <c r="L20" s="14">
        <v>110</v>
      </c>
      <c r="M20" s="14">
        <v>36</v>
      </c>
      <c r="N20" s="9">
        <v>12735</v>
      </c>
      <c r="O20" s="5">
        <v>143597.041</v>
      </c>
    </row>
    <row r="21" spans="1:15" ht="12">
      <c r="A21" s="4" t="s">
        <v>38</v>
      </c>
      <c r="B21" s="14">
        <v>8</v>
      </c>
      <c r="C21" s="14">
        <v>0</v>
      </c>
      <c r="D21" s="14">
        <v>9</v>
      </c>
      <c r="E21" s="14">
        <v>30</v>
      </c>
      <c r="F21" s="14">
        <v>21</v>
      </c>
      <c r="G21" s="14">
        <v>23</v>
      </c>
      <c r="H21" s="14">
        <v>14</v>
      </c>
      <c r="I21" s="14" t="s">
        <v>445</v>
      </c>
      <c r="J21" s="14">
        <v>0</v>
      </c>
      <c r="K21" s="14">
        <v>39</v>
      </c>
      <c r="L21" s="14">
        <v>63</v>
      </c>
      <c r="M21" s="14">
        <v>24</v>
      </c>
      <c r="N21" s="9">
        <v>7390</v>
      </c>
      <c r="O21" s="5">
        <v>94489.409</v>
      </c>
    </row>
    <row r="22" spans="1:15" ht="12">
      <c r="A22" s="4" t="s">
        <v>54</v>
      </c>
      <c r="B22" s="14">
        <v>30</v>
      </c>
      <c r="C22" s="14">
        <v>0</v>
      </c>
      <c r="D22" s="14">
        <v>36</v>
      </c>
      <c r="E22" s="14">
        <v>43</v>
      </c>
      <c r="F22" s="14">
        <v>23</v>
      </c>
      <c r="G22" s="14">
        <v>33</v>
      </c>
      <c r="H22" s="14">
        <v>23</v>
      </c>
      <c r="I22" s="14">
        <v>4</v>
      </c>
      <c r="J22" s="14" t="s">
        <v>445</v>
      </c>
      <c r="K22" s="14">
        <v>98</v>
      </c>
      <c r="L22" s="14">
        <v>155</v>
      </c>
      <c r="M22" s="14">
        <v>53</v>
      </c>
      <c r="N22" s="9">
        <v>16991</v>
      </c>
      <c r="O22" s="5">
        <v>229843.377</v>
      </c>
    </row>
    <row r="23" spans="1:15" ht="12">
      <c r="A23" s="4" t="s">
        <v>45</v>
      </c>
      <c r="B23" s="14">
        <v>23</v>
      </c>
      <c r="C23" s="14">
        <v>0</v>
      </c>
      <c r="D23" s="14">
        <v>60</v>
      </c>
      <c r="E23" s="14">
        <v>54</v>
      </c>
      <c r="F23" s="14">
        <v>48</v>
      </c>
      <c r="G23" s="14">
        <v>65</v>
      </c>
      <c r="H23" s="14">
        <v>66</v>
      </c>
      <c r="I23" s="14" t="s">
        <v>445</v>
      </c>
      <c r="J23" s="14">
        <v>0</v>
      </c>
      <c r="K23" s="14">
        <v>157</v>
      </c>
      <c r="L23" s="14">
        <v>260</v>
      </c>
      <c r="M23" s="14">
        <v>96</v>
      </c>
      <c r="N23" s="9">
        <v>31179</v>
      </c>
      <c r="O23" s="5">
        <v>364953.713</v>
      </c>
    </row>
    <row r="24" spans="1:15" ht="12">
      <c r="A24" s="4" t="s">
        <v>50</v>
      </c>
      <c r="B24" s="14">
        <v>27</v>
      </c>
      <c r="C24" s="14">
        <v>0</v>
      </c>
      <c r="D24" s="14">
        <v>32</v>
      </c>
      <c r="E24" s="14">
        <v>32</v>
      </c>
      <c r="F24" s="14">
        <v>25</v>
      </c>
      <c r="G24" s="14">
        <v>35</v>
      </c>
      <c r="H24" s="14">
        <v>34</v>
      </c>
      <c r="I24" s="14" t="s">
        <v>445</v>
      </c>
      <c r="J24" s="14">
        <v>0</v>
      </c>
      <c r="K24" s="14">
        <v>108</v>
      </c>
      <c r="L24" s="14">
        <v>171</v>
      </c>
      <c r="M24" s="14">
        <v>71</v>
      </c>
      <c r="N24" s="9">
        <v>21316</v>
      </c>
      <c r="O24" s="5">
        <v>250041.429</v>
      </c>
    </row>
    <row r="25" spans="1:15" ht="12">
      <c r="A25" s="4" t="s">
        <v>46</v>
      </c>
      <c r="B25" s="14">
        <v>262</v>
      </c>
      <c r="C25" s="14" t="s">
        <v>445</v>
      </c>
      <c r="D25" s="14">
        <v>696</v>
      </c>
      <c r="E25" s="14">
        <v>429</v>
      </c>
      <c r="F25" s="14">
        <v>461</v>
      </c>
      <c r="G25" s="14">
        <v>613</v>
      </c>
      <c r="H25" s="14">
        <v>442</v>
      </c>
      <c r="I25" s="14">
        <v>81</v>
      </c>
      <c r="J25" s="14" t="s">
        <v>445</v>
      </c>
      <c r="K25" s="14">
        <v>1717</v>
      </c>
      <c r="L25" s="14">
        <v>3010</v>
      </c>
      <c r="M25" s="14">
        <v>1055</v>
      </c>
      <c r="N25" s="9">
        <v>344420</v>
      </c>
      <c r="O25" s="5">
        <v>4021947.554</v>
      </c>
    </row>
    <row r="26" spans="1:15" ht="12">
      <c r="A26" s="4" t="s">
        <v>49</v>
      </c>
      <c r="B26" s="14">
        <v>9</v>
      </c>
      <c r="C26" s="14">
        <v>0</v>
      </c>
      <c r="D26" s="14">
        <v>31</v>
      </c>
      <c r="E26" s="14">
        <v>28</v>
      </c>
      <c r="F26" s="14">
        <v>26</v>
      </c>
      <c r="G26" s="14">
        <v>30</v>
      </c>
      <c r="H26" s="14">
        <v>21</v>
      </c>
      <c r="I26" s="14" t="s">
        <v>445</v>
      </c>
      <c r="J26" s="14">
        <v>0</v>
      </c>
      <c r="K26" s="14">
        <v>73</v>
      </c>
      <c r="L26" s="14">
        <v>126</v>
      </c>
      <c r="M26" s="14">
        <v>49</v>
      </c>
      <c r="N26" s="9">
        <v>16484</v>
      </c>
      <c r="O26" s="5">
        <v>174299.109</v>
      </c>
    </row>
    <row r="27" spans="1:15" ht="12">
      <c r="A27" s="4" t="s">
        <v>47</v>
      </c>
      <c r="B27" s="14">
        <v>39</v>
      </c>
      <c r="C27" s="14" t="s">
        <v>445</v>
      </c>
      <c r="D27" s="14">
        <v>30</v>
      </c>
      <c r="E27" s="14">
        <v>146</v>
      </c>
      <c r="F27" s="14">
        <v>32</v>
      </c>
      <c r="G27" s="14">
        <v>67</v>
      </c>
      <c r="H27" s="14">
        <v>68</v>
      </c>
      <c r="I27" s="14">
        <v>7</v>
      </c>
      <c r="J27" s="14">
        <v>0</v>
      </c>
      <c r="K27" s="14">
        <v>404</v>
      </c>
      <c r="L27" s="14">
        <v>582</v>
      </c>
      <c r="M27" s="14">
        <v>176</v>
      </c>
      <c r="N27" s="9">
        <v>58667</v>
      </c>
      <c r="O27" s="5">
        <v>790560.254</v>
      </c>
    </row>
    <row r="28" spans="1:15" ht="12">
      <c r="A28" s="4" t="s">
        <v>40</v>
      </c>
      <c r="B28" s="14">
        <v>18</v>
      </c>
      <c r="C28" s="14">
        <v>0</v>
      </c>
      <c r="D28" s="14">
        <v>40</v>
      </c>
      <c r="E28" s="14">
        <v>64</v>
      </c>
      <c r="F28" s="14">
        <v>33</v>
      </c>
      <c r="G28" s="14">
        <v>64</v>
      </c>
      <c r="H28" s="14">
        <v>35</v>
      </c>
      <c r="I28" s="14" t="s">
        <v>445</v>
      </c>
      <c r="J28" s="14">
        <v>0</v>
      </c>
      <c r="K28" s="14">
        <v>130</v>
      </c>
      <c r="L28" s="14">
        <v>188</v>
      </c>
      <c r="M28" s="14">
        <v>71</v>
      </c>
      <c r="N28" s="9">
        <v>23503</v>
      </c>
      <c r="O28" s="5">
        <v>289946.354</v>
      </c>
    </row>
    <row r="29" spans="1:15" ht="12">
      <c r="A29" s="4" t="s">
        <v>43</v>
      </c>
      <c r="B29" s="14">
        <v>22</v>
      </c>
      <c r="C29" s="14">
        <v>0</v>
      </c>
      <c r="D29" s="14">
        <v>51</v>
      </c>
      <c r="E29" s="14">
        <v>33</v>
      </c>
      <c r="F29" s="14">
        <v>34</v>
      </c>
      <c r="G29" s="14">
        <v>75</v>
      </c>
      <c r="H29" s="14">
        <v>58</v>
      </c>
      <c r="I29" s="14">
        <v>7</v>
      </c>
      <c r="J29" s="14">
        <v>0</v>
      </c>
      <c r="K29" s="14">
        <v>151</v>
      </c>
      <c r="L29" s="14">
        <v>238</v>
      </c>
      <c r="M29" s="14">
        <v>86</v>
      </c>
      <c r="N29" s="9">
        <v>28284</v>
      </c>
      <c r="O29" s="5">
        <v>351153.903</v>
      </c>
    </row>
    <row r="30" spans="1:15" ht="12">
      <c r="A30" s="4" t="s">
        <v>31</v>
      </c>
      <c r="B30" s="14">
        <v>12</v>
      </c>
      <c r="C30" s="14">
        <v>0</v>
      </c>
      <c r="D30" s="14">
        <v>67</v>
      </c>
      <c r="E30" s="14">
        <v>25</v>
      </c>
      <c r="F30" s="14">
        <v>42</v>
      </c>
      <c r="G30" s="14">
        <v>47</v>
      </c>
      <c r="H30" s="14">
        <v>34</v>
      </c>
      <c r="I30" s="14">
        <v>4</v>
      </c>
      <c r="J30" s="14">
        <v>0</v>
      </c>
      <c r="K30" s="14">
        <v>129</v>
      </c>
      <c r="L30" s="14">
        <v>185</v>
      </c>
      <c r="M30" s="14">
        <v>69</v>
      </c>
      <c r="N30" s="9">
        <v>25251</v>
      </c>
      <c r="O30" s="5">
        <v>282546.619</v>
      </c>
    </row>
    <row r="31" spans="1:15" ht="12">
      <c r="A31" s="4" t="s">
        <v>41</v>
      </c>
      <c r="B31" s="14">
        <v>12</v>
      </c>
      <c r="C31" s="14">
        <v>0</v>
      </c>
      <c r="D31" s="14">
        <v>31</v>
      </c>
      <c r="E31" s="14">
        <v>18</v>
      </c>
      <c r="F31" s="14">
        <v>7</v>
      </c>
      <c r="G31" s="14">
        <v>12</v>
      </c>
      <c r="H31" s="14">
        <v>28</v>
      </c>
      <c r="I31" s="14" t="s">
        <v>445</v>
      </c>
      <c r="J31" s="14">
        <v>0</v>
      </c>
      <c r="K31" s="14">
        <v>56</v>
      </c>
      <c r="L31" s="14">
        <v>96</v>
      </c>
      <c r="M31" s="14">
        <v>45</v>
      </c>
      <c r="N31" s="9">
        <v>15022</v>
      </c>
      <c r="O31" s="5">
        <v>139394.87</v>
      </c>
    </row>
    <row r="32" spans="1:15" ht="12">
      <c r="A32" s="4" t="s">
        <v>32</v>
      </c>
      <c r="B32" s="14">
        <v>8</v>
      </c>
      <c r="C32" s="14">
        <v>0</v>
      </c>
      <c r="D32" s="14">
        <v>12</v>
      </c>
      <c r="E32" s="14">
        <v>14</v>
      </c>
      <c r="F32" s="14">
        <v>13</v>
      </c>
      <c r="G32" s="14">
        <v>28</v>
      </c>
      <c r="H32" s="14">
        <v>26</v>
      </c>
      <c r="I32" s="14" t="s">
        <v>445</v>
      </c>
      <c r="J32" s="14">
        <v>0</v>
      </c>
      <c r="K32" s="14">
        <v>104</v>
      </c>
      <c r="L32" s="14">
        <v>119</v>
      </c>
      <c r="M32" s="14">
        <v>40</v>
      </c>
      <c r="N32" s="9">
        <v>12696</v>
      </c>
      <c r="O32" s="5">
        <v>194953.787</v>
      </c>
    </row>
    <row r="33" spans="1:15" ht="12">
      <c r="A33" s="4" t="s">
        <v>52</v>
      </c>
      <c r="B33" s="14">
        <v>6</v>
      </c>
      <c r="C33" s="14">
        <v>0</v>
      </c>
      <c r="D33" s="14">
        <v>9</v>
      </c>
      <c r="E33" s="14">
        <v>6</v>
      </c>
      <c r="F33" s="14">
        <v>5</v>
      </c>
      <c r="G33" s="14">
        <v>7</v>
      </c>
      <c r="H33" s="14">
        <v>7</v>
      </c>
      <c r="I33" s="14" t="s">
        <v>445</v>
      </c>
      <c r="J33" s="14">
        <v>0</v>
      </c>
      <c r="K33" s="14">
        <v>22</v>
      </c>
      <c r="L33" s="14">
        <v>23</v>
      </c>
      <c r="M33" s="14">
        <v>8</v>
      </c>
      <c r="N33" s="9">
        <v>2295</v>
      </c>
      <c r="O33" s="5">
        <v>45647.223</v>
      </c>
    </row>
    <row r="34" spans="1:15" ht="12">
      <c r="A34" s="4" t="s">
        <v>34</v>
      </c>
      <c r="B34" s="14">
        <v>8</v>
      </c>
      <c r="C34" s="14">
        <v>0</v>
      </c>
      <c r="D34" s="14">
        <v>68</v>
      </c>
      <c r="E34" s="14">
        <v>10</v>
      </c>
      <c r="F34" s="14">
        <v>18</v>
      </c>
      <c r="G34" s="14">
        <v>53</v>
      </c>
      <c r="H34" s="14">
        <v>41</v>
      </c>
      <c r="I34" s="14">
        <v>4</v>
      </c>
      <c r="J34" s="14">
        <v>0</v>
      </c>
      <c r="K34" s="14">
        <v>86</v>
      </c>
      <c r="L34" s="14">
        <v>152</v>
      </c>
      <c r="M34" s="14">
        <v>60</v>
      </c>
      <c r="N34" s="9">
        <v>19543</v>
      </c>
      <c r="O34" s="5">
        <v>215373.697</v>
      </c>
    </row>
    <row r="35" spans="1:15" ht="12">
      <c r="A35" s="4" t="s">
        <v>33</v>
      </c>
      <c r="B35" s="14">
        <v>19</v>
      </c>
      <c r="C35" s="14">
        <v>0</v>
      </c>
      <c r="D35" s="14">
        <v>12</v>
      </c>
      <c r="E35" s="14">
        <v>63</v>
      </c>
      <c r="F35" s="14">
        <v>13</v>
      </c>
      <c r="G35" s="14">
        <v>46</v>
      </c>
      <c r="H35" s="14">
        <v>23</v>
      </c>
      <c r="I35" s="14">
        <v>4</v>
      </c>
      <c r="J35" s="14">
        <v>0</v>
      </c>
      <c r="K35" s="14">
        <v>127</v>
      </c>
      <c r="L35" s="14">
        <v>204</v>
      </c>
      <c r="M35" s="14">
        <v>57</v>
      </c>
      <c r="N35" s="9">
        <v>9648</v>
      </c>
      <c r="O35" s="5">
        <v>261771.582</v>
      </c>
    </row>
    <row r="36" spans="1:15" ht="27" customHeight="1">
      <c r="A36" s="26" t="s">
        <v>354</v>
      </c>
      <c r="B36" s="14">
        <v>30</v>
      </c>
      <c r="C36" s="14" t="s">
        <v>445</v>
      </c>
      <c r="D36" s="14">
        <v>15</v>
      </c>
      <c r="E36" s="14">
        <v>149</v>
      </c>
      <c r="F36" s="14">
        <v>32</v>
      </c>
      <c r="G36" s="14">
        <v>48</v>
      </c>
      <c r="H36" s="14">
        <v>19</v>
      </c>
      <c r="I36" s="14" t="s">
        <v>445</v>
      </c>
      <c r="J36" s="14">
        <v>0</v>
      </c>
      <c r="K36" s="14">
        <v>116</v>
      </c>
      <c r="L36" s="14">
        <v>207</v>
      </c>
      <c r="M36" s="14">
        <v>60</v>
      </c>
      <c r="N36" s="9">
        <v>20210</v>
      </c>
      <c r="O36" s="5">
        <v>271277.37100000004</v>
      </c>
    </row>
    <row r="37" spans="1:15" ht="12.75" customHeight="1">
      <c r="A37" s="4" t="s">
        <v>262</v>
      </c>
      <c r="B37" s="14">
        <v>5</v>
      </c>
      <c r="C37" s="14">
        <v>0</v>
      </c>
      <c r="D37" s="14">
        <v>4</v>
      </c>
      <c r="E37" s="14">
        <v>71</v>
      </c>
      <c r="F37" s="14" t="s">
        <v>445</v>
      </c>
      <c r="G37" s="14">
        <v>15</v>
      </c>
      <c r="H37" s="14">
        <v>4</v>
      </c>
      <c r="I37" s="14" t="s">
        <v>445</v>
      </c>
      <c r="J37" s="14">
        <v>0</v>
      </c>
      <c r="K37" s="14">
        <v>44</v>
      </c>
      <c r="L37" s="14">
        <v>65</v>
      </c>
      <c r="M37" s="14">
        <v>20</v>
      </c>
      <c r="N37" s="9">
        <v>6392.797</v>
      </c>
      <c r="O37" s="5">
        <v>94063.899</v>
      </c>
    </row>
    <row r="38" spans="1:15" ht="12">
      <c r="A38" s="4" t="s">
        <v>90</v>
      </c>
      <c r="B38" s="14">
        <v>12</v>
      </c>
      <c r="C38" s="14">
        <v>0</v>
      </c>
      <c r="D38" s="14">
        <v>10</v>
      </c>
      <c r="E38" s="14">
        <v>44</v>
      </c>
      <c r="F38" s="14">
        <v>12</v>
      </c>
      <c r="G38" s="14">
        <v>8</v>
      </c>
      <c r="H38" s="14">
        <v>4</v>
      </c>
      <c r="I38" s="14" t="s">
        <v>445</v>
      </c>
      <c r="J38" s="14">
        <v>0</v>
      </c>
      <c r="K38" s="14">
        <v>53</v>
      </c>
      <c r="L38" s="14">
        <v>84</v>
      </c>
      <c r="M38" s="14">
        <v>21</v>
      </c>
      <c r="N38" s="9">
        <v>7018</v>
      </c>
      <c r="O38" s="5">
        <v>112554.935</v>
      </c>
    </row>
    <row r="39" spans="1:15" ht="12">
      <c r="A39" s="4" t="s">
        <v>332</v>
      </c>
      <c r="B39" s="14">
        <v>4</v>
      </c>
      <c r="C39" s="14">
        <v>0</v>
      </c>
      <c r="D39" s="14">
        <v>17</v>
      </c>
      <c r="E39" s="14">
        <v>10</v>
      </c>
      <c r="F39" s="14">
        <v>11</v>
      </c>
      <c r="G39" s="14">
        <v>8</v>
      </c>
      <c r="H39" s="14">
        <v>5</v>
      </c>
      <c r="I39" s="14" t="s">
        <v>445</v>
      </c>
      <c r="J39" s="14">
        <v>0</v>
      </c>
      <c r="K39" s="14">
        <v>42</v>
      </c>
      <c r="L39" s="14">
        <v>39</v>
      </c>
      <c r="M39" s="14">
        <v>15</v>
      </c>
      <c r="N39" s="9">
        <v>5297</v>
      </c>
      <c r="O39" s="5">
        <v>77362.239</v>
      </c>
    </row>
    <row r="40" spans="1:15" ht="12">
      <c r="A40" s="4" t="s">
        <v>91</v>
      </c>
      <c r="B40" s="14">
        <v>14</v>
      </c>
      <c r="C40" s="14">
        <v>0</v>
      </c>
      <c r="D40" s="14">
        <v>20</v>
      </c>
      <c r="E40" s="14">
        <v>79</v>
      </c>
      <c r="F40" s="14">
        <v>5</v>
      </c>
      <c r="G40" s="14">
        <v>15</v>
      </c>
      <c r="H40" s="14">
        <v>12</v>
      </c>
      <c r="I40" s="14">
        <v>0</v>
      </c>
      <c r="J40" s="14">
        <v>0</v>
      </c>
      <c r="K40" s="14">
        <v>67</v>
      </c>
      <c r="L40" s="14">
        <v>109</v>
      </c>
      <c r="M40" s="14">
        <v>24</v>
      </c>
      <c r="N40" s="9">
        <v>7566</v>
      </c>
      <c r="O40" s="5">
        <v>137921.479</v>
      </c>
    </row>
    <row r="41" spans="1:15" ht="12">
      <c r="A41" s="4" t="s">
        <v>92</v>
      </c>
      <c r="B41" s="14">
        <v>123</v>
      </c>
      <c r="C41" s="14">
        <v>0</v>
      </c>
      <c r="D41" s="14">
        <v>214</v>
      </c>
      <c r="E41" s="14">
        <v>400</v>
      </c>
      <c r="F41" s="14">
        <v>174</v>
      </c>
      <c r="G41" s="14">
        <v>159</v>
      </c>
      <c r="H41" s="14">
        <v>107</v>
      </c>
      <c r="I41" s="14">
        <v>8</v>
      </c>
      <c r="J41" s="14">
        <v>0</v>
      </c>
      <c r="K41" s="14">
        <v>655</v>
      </c>
      <c r="L41" s="14">
        <v>994</v>
      </c>
      <c r="M41" s="14">
        <v>282</v>
      </c>
      <c r="N41" s="9">
        <v>90831</v>
      </c>
      <c r="O41" s="5">
        <v>1368703.17</v>
      </c>
    </row>
    <row r="42" spans="1:15" ht="12">
      <c r="A42" s="4" t="s">
        <v>93</v>
      </c>
      <c r="B42" s="14">
        <v>7</v>
      </c>
      <c r="C42" s="14">
        <v>0</v>
      </c>
      <c r="D42" s="14" t="s">
        <v>445</v>
      </c>
      <c r="E42" s="14">
        <v>9</v>
      </c>
      <c r="F42" s="14">
        <v>0</v>
      </c>
      <c r="G42" s="14">
        <v>11</v>
      </c>
      <c r="H42" s="14" t="s">
        <v>445</v>
      </c>
      <c r="I42" s="14" t="s">
        <v>445</v>
      </c>
      <c r="J42" s="14">
        <v>0</v>
      </c>
      <c r="K42" s="14">
        <v>15</v>
      </c>
      <c r="L42" s="14">
        <v>30</v>
      </c>
      <c r="M42" s="14">
        <v>12</v>
      </c>
      <c r="N42" s="9">
        <v>3947</v>
      </c>
      <c r="O42" s="5">
        <v>42621.935</v>
      </c>
    </row>
    <row r="43" spans="1:15" ht="12">
      <c r="A43" s="4" t="s">
        <v>94</v>
      </c>
      <c r="B43" s="14">
        <v>9</v>
      </c>
      <c r="C43" s="14">
        <v>0</v>
      </c>
      <c r="D43" s="14">
        <v>17</v>
      </c>
      <c r="E43" s="14">
        <v>59</v>
      </c>
      <c r="F43" s="14">
        <v>0</v>
      </c>
      <c r="G43" s="14">
        <v>13</v>
      </c>
      <c r="H43" s="14">
        <v>4</v>
      </c>
      <c r="I43" s="14" t="s">
        <v>445</v>
      </c>
      <c r="J43" s="14">
        <v>0</v>
      </c>
      <c r="K43" s="14">
        <v>60</v>
      </c>
      <c r="L43" s="14">
        <v>106</v>
      </c>
      <c r="M43" s="14">
        <v>18</v>
      </c>
      <c r="N43" s="9">
        <v>6517.846</v>
      </c>
      <c r="O43" s="5">
        <v>120867.996</v>
      </c>
    </row>
    <row r="44" spans="1:15" ht="27" customHeight="1">
      <c r="A44" s="26" t="s">
        <v>355</v>
      </c>
      <c r="B44" s="14">
        <v>63</v>
      </c>
      <c r="C44" s="14">
        <v>0</v>
      </c>
      <c r="D44" s="14">
        <v>10</v>
      </c>
      <c r="E44" s="14">
        <v>212</v>
      </c>
      <c r="F44" s="14">
        <v>16</v>
      </c>
      <c r="G44" s="14">
        <v>75</v>
      </c>
      <c r="H44" s="14">
        <v>42</v>
      </c>
      <c r="I44" s="14">
        <v>5</v>
      </c>
      <c r="J44" s="14">
        <v>0</v>
      </c>
      <c r="K44" s="14">
        <v>244</v>
      </c>
      <c r="L44" s="14">
        <v>504</v>
      </c>
      <c r="M44" s="14">
        <v>212</v>
      </c>
      <c r="N44" s="9">
        <v>74104</v>
      </c>
      <c r="O44" s="5">
        <v>628835.426</v>
      </c>
    </row>
    <row r="45" spans="1:15" ht="12">
      <c r="A45" s="4" t="s">
        <v>95</v>
      </c>
      <c r="B45" s="14">
        <v>11</v>
      </c>
      <c r="C45" s="14">
        <v>0</v>
      </c>
      <c r="D45" s="14">
        <v>4</v>
      </c>
      <c r="E45" s="14">
        <v>46</v>
      </c>
      <c r="F45" s="14">
        <v>0</v>
      </c>
      <c r="G45" s="14">
        <v>12</v>
      </c>
      <c r="H45" s="14" t="s">
        <v>445</v>
      </c>
      <c r="I45" s="14">
        <v>6</v>
      </c>
      <c r="J45" s="14">
        <v>0</v>
      </c>
      <c r="K45" s="14">
        <v>57</v>
      </c>
      <c r="L45" s="14">
        <v>69</v>
      </c>
      <c r="M45" s="14">
        <v>24</v>
      </c>
      <c r="N45" s="9">
        <v>6407.196</v>
      </c>
      <c r="O45" s="5">
        <v>117267.847</v>
      </c>
    </row>
    <row r="46" spans="1:15" ht="12">
      <c r="A46" s="4" t="s">
        <v>96</v>
      </c>
      <c r="B46" s="14">
        <v>6</v>
      </c>
      <c r="C46" s="14">
        <v>0</v>
      </c>
      <c r="D46" s="14">
        <v>7</v>
      </c>
      <c r="E46" s="14">
        <v>32</v>
      </c>
      <c r="F46" s="14">
        <v>6</v>
      </c>
      <c r="G46" s="14">
        <v>19</v>
      </c>
      <c r="H46" s="14">
        <v>14</v>
      </c>
      <c r="I46" s="14" t="s">
        <v>445</v>
      </c>
      <c r="J46" s="14">
        <v>0</v>
      </c>
      <c r="K46" s="14">
        <v>38</v>
      </c>
      <c r="L46" s="14">
        <v>68</v>
      </c>
      <c r="M46" s="14">
        <v>12</v>
      </c>
      <c r="N46" s="9">
        <v>4769.725</v>
      </c>
      <c r="O46" s="5">
        <v>85294.81400000001</v>
      </c>
    </row>
    <row r="47" spans="1:15" ht="12">
      <c r="A47" s="4" t="s">
        <v>97</v>
      </c>
      <c r="B47" s="14">
        <v>21</v>
      </c>
      <c r="C47" s="14">
        <v>0</v>
      </c>
      <c r="D47" s="14">
        <v>20</v>
      </c>
      <c r="E47" s="14">
        <v>108</v>
      </c>
      <c r="F47" s="14" t="s">
        <v>445</v>
      </c>
      <c r="G47" s="14">
        <v>50</v>
      </c>
      <c r="H47" s="14">
        <v>18</v>
      </c>
      <c r="I47" s="14">
        <v>5</v>
      </c>
      <c r="J47" s="14">
        <v>0</v>
      </c>
      <c r="K47" s="14">
        <v>144</v>
      </c>
      <c r="L47" s="14">
        <v>245</v>
      </c>
      <c r="M47" s="14">
        <v>62</v>
      </c>
      <c r="N47" s="9">
        <v>20850</v>
      </c>
      <c r="O47" s="5">
        <v>307692.765</v>
      </c>
    </row>
    <row r="48" spans="1:15" ht="12">
      <c r="A48" s="4" t="s">
        <v>98</v>
      </c>
      <c r="B48" s="14">
        <v>31</v>
      </c>
      <c r="C48" s="14">
        <v>0</v>
      </c>
      <c r="D48" s="14">
        <v>5</v>
      </c>
      <c r="E48" s="14">
        <v>204</v>
      </c>
      <c r="F48" s="14">
        <v>4</v>
      </c>
      <c r="G48" s="14">
        <v>27</v>
      </c>
      <c r="H48" s="14">
        <v>15</v>
      </c>
      <c r="I48" s="14">
        <v>5</v>
      </c>
      <c r="J48" s="14" t="s">
        <v>445</v>
      </c>
      <c r="K48" s="14">
        <v>191</v>
      </c>
      <c r="L48" s="14">
        <v>224</v>
      </c>
      <c r="M48" s="14">
        <v>61</v>
      </c>
      <c r="N48" s="9">
        <v>21060</v>
      </c>
      <c r="O48" s="5">
        <v>357838.692</v>
      </c>
    </row>
    <row r="49" spans="1:15" ht="12">
      <c r="A49" s="4" t="s">
        <v>99</v>
      </c>
      <c r="B49" s="14">
        <v>5</v>
      </c>
      <c r="C49" s="14">
        <v>0</v>
      </c>
      <c r="D49" s="14">
        <v>5</v>
      </c>
      <c r="E49" s="14">
        <v>5</v>
      </c>
      <c r="F49" s="14" t="s">
        <v>445</v>
      </c>
      <c r="G49" s="14">
        <v>9</v>
      </c>
      <c r="H49" s="14">
        <v>6</v>
      </c>
      <c r="I49" s="14">
        <v>0</v>
      </c>
      <c r="J49" s="14">
        <v>0</v>
      </c>
      <c r="K49" s="14">
        <v>36</v>
      </c>
      <c r="L49" s="14">
        <v>33</v>
      </c>
      <c r="M49" s="14">
        <v>15</v>
      </c>
      <c r="N49" s="9">
        <v>5223.912</v>
      </c>
      <c r="O49" s="5">
        <v>66875.643</v>
      </c>
    </row>
    <row r="50" spans="1:15" ht="12">
      <c r="A50" s="4" t="s">
        <v>100</v>
      </c>
      <c r="B50" s="14">
        <v>9</v>
      </c>
      <c r="C50" s="14">
        <v>0</v>
      </c>
      <c r="D50" s="14">
        <v>5</v>
      </c>
      <c r="E50" s="14">
        <v>30</v>
      </c>
      <c r="F50" s="14">
        <v>5</v>
      </c>
      <c r="G50" s="14">
        <v>24</v>
      </c>
      <c r="H50" s="14">
        <v>13</v>
      </c>
      <c r="I50" s="14">
        <v>4</v>
      </c>
      <c r="J50" s="14">
        <v>0</v>
      </c>
      <c r="K50" s="14">
        <v>84</v>
      </c>
      <c r="L50" s="14">
        <v>142</v>
      </c>
      <c r="M50" s="14">
        <v>30</v>
      </c>
      <c r="N50" s="9">
        <v>10196</v>
      </c>
      <c r="O50" s="5">
        <v>172113.149</v>
      </c>
    </row>
    <row r="51" spans="1:15" ht="12">
      <c r="A51" s="4" t="s">
        <v>101</v>
      </c>
      <c r="B51" s="14" t="s">
        <v>445</v>
      </c>
      <c r="C51" s="14">
        <v>0</v>
      </c>
      <c r="D51" s="14">
        <v>10</v>
      </c>
      <c r="E51" s="14">
        <v>28</v>
      </c>
      <c r="F51" s="14">
        <v>0</v>
      </c>
      <c r="G51" s="14">
        <v>18</v>
      </c>
      <c r="H51" s="14">
        <v>4</v>
      </c>
      <c r="I51" s="14" t="s">
        <v>445</v>
      </c>
      <c r="J51" s="14">
        <v>0</v>
      </c>
      <c r="K51" s="14">
        <v>22</v>
      </c>
      <c r="L51" s="14">
        <v>36</v>
      </c>
      <c r="M51" s="14">
        <v>16</v>
      </c>
      <c r="N51" s="9">
        <v>5787</v>
      </c>
      <c r="O51" s="5">
        <v>56190.944</v>
      </c>
    </row>
    <row r="52" spans="1:15" ht="12">
      <c r="A52" s="4" t="s">
        <v>102</v>
      </c>
      <c r="B52" s="14">
        <v>10</v>
      </c>
      <c r="C52" s="14">
        <v>0</v>
      </c>
      <c r="D52" s="14" t="s">
        <v>445</v>
      </c>
      <c r="E52" s="14">
        <v>19</v>
      </c>
      <c r="F52" s="14" t="s">
        <v>445</v>
      </c>
      <c r="G52" s="14">
        <v>8</v>
      </c>
      <c r="H52" s="14" t="s">
        <v>445</v>
      </c>
      <c r="I52" s="14">
        <v>0</v>
      </c>
      <c r="J52" s="14">
        <v>0</v>
      </c>
      <c r="K52" s="14">
        <v>15</v>
      </c>
      <c r="L52" s="14">
        <v>53</v>
      </c>
      <c r="M52" s="14">
        <v>20</v>
      </c>
      <c r="N52" s="9">
        <v>5679</v>
      </c>
      <c r="O52" s="5">
        <v>52111.589</v>
      </c>
    </row>
    <row r="53" spans="1:15" ht="27" customHeight="1">
      <c r="A53" s="26" t="s">
        <v>356</v>
      </c>
      <c r="B53" s="14" t="s">
        <v>445</v>
      </c>
      <c r="C53" s="14">
        <v>0</v>
      </c>
      <c r="D53" s="14" t="s">
        <v>445</v>
      </c>
      <c r="E53" s="14">
        <v>12</v>
      </c>
      <c r="F53" s="14">
        <v>0</v>
      </c>
      <c r="G53" s="14">
        <v>6</v>
      </c>
      <c r="H53" s="14" t="s">
        <v>445</v>
      </c>
      <c r="I53" s="14">
        <v>0</v>
      </c>
      <c r="J53" s="14">
        <v>0</v>
      </c>
      <c r="K53" s="14">
        <v>17</v>
      </c>
      <c r="L53" s="14">
        <v>27</v>
      </c>
      <c r="M53" s="14">
        <v>5</v>
      </c>
      <c r="N53" s="9">
        <v>1613.076</v>
      </c>
      <c r="O53" s="5">
        <v>32465.607</v>
      </c>
    </row>
    <row r="54" spans="1:15" ht="12">
      <c r="A54" s="4" t="s">
        <v>103</v>
      </c>
      <c r="B54" s="14">
        <v>4</v>
      </c>
      <c r="C54" s="14">
        <v>0</v>
      </c>
      <c r="D54" s="14" t="s">
        <v>445</v>
      </c>
      <c r="E54" s="14">
        <v>62</v>
      </c>
      <c r="F54" s="14">
        <v>6</v>
      </c>
      <c r="G54" s="14">
        <v>29</v>
      </c>
      <c r="H54" s="14">
        <v>10</v>
      </c>
      <c r="I54" s="14" t="s">
        <v>445</v>
      </c>
      <c r="J54" s="14">
        <v>0</v>
      </c>
      <c r="K54" s="14">
        <v>76</v>
      </c>
      <c r="L54" s="14">
        <v>83</v>
      </c>
      <c r="M54" s="14">
        <v>33</v>
      </c>
      <c r="N54" s="9">
        <v>11108</v>
      </c>
      <c r="O54" s="5">
        <v>148755.531</v>
      </c>
    </row>
    <row r="55" spans="1:15" ht="12">
      <c r="A55" s="4" t="s">
        <v>104</v>
      </c>
      <c r="B55" s="14" t="s">
        <v>445</v>
      </c>
      <c r="C55" s="14">
        <v>0</v>
      </c>
      <c r="D55" s="14">
        <v>6</v>
      </c>
      <c r="E55" s="14">
        <v>22</v>
      </c>
      <c r="F55" s="14" t="s">
        <v>445</v>
      </c>
      <c r="G55" s="14">
        <v>13</v>
      </c>
      <c r="H55" s="14">
        <v>7</v>
      </c>
      <c r="I55" s="14" t="s">
        <v>445</v>
      </c>
      <c r="J55" s="14">
        <v>0</v>
      </c>
      <c r="K55" s="14">
        <v>31</v>
      </c>
      <c r="L55" s="14">
        <v>52</v>
      </c>
      <c r="M55" s="14">
        <v>6</v>
      </c>
      <c r="N55" s="9">
        <v>2323</v>
      </c>
      <c r="O55" s="5">
        <v>61991.999</v>
      </c>
    </row>
    <row r="56" spans="1:15" ht="12">
      <c r="A56" s="4" t="s">
        <v>105</v>
      </c>
      <c r="B56" s="14">
        <v>95</v>
      </c>
      <c r="C56" s="14">
        <v>0</v>
      </c>
      <c r="D56" s="14">
        <v>49</v>
      </c>
      <c r="E56" s="14">
        <v>180</v>
      </c>
      <c r="F56" s="14">
        <v>52</v>
      </c>
      <c r="G56" s="14">
        <v>142</v>
      </c>
      <c r="H56" s="14">
        <v>70</v>
      </c>
      <c r="I56" s="14">
        <v>6</v>
      </c>
      <c r="J56" s="14">
        <v>0</v>
      </c>
      <c r="K56" s="14">
        <v>514</v>
      </c>
      <c r="L56" s="14">
        <v>662</v>
      </c>
      <c r="M56" s="14">
        <v>201</v>
      </c>
      <c r="N56" s="9">
        <v>63507</v>
      </c>
      <c r="O56" s="5">
        <v>1013473.789</v>
      </c>
    </row>
    <row r="57" spans="1:15" ht="12">
      <c r="A57" s="4" t="s">
        <v>106</v>
      </c>
      <c r="B57" s="14">
        <v>13</v>
      </c>
      <c r="C57" s="14">
        <v>0</v>
      </c>
      <c r="D57" s="14">
        <v>19</v>
      </c>
      <c r="E57" s="14">
        <v>84</v>
      </c>
      <c r="F57" s="14" t="s">
        <v>445</v>
      </c>
      <c r="G57" s="14">
        <v>34</v>
      </c>
      <c r="H57" s="14">
        <v>10</v>
      </c>
      <c r="I57" s="14" t="s">
        <v>445</v>
      </c>
      <c r="J57" s="14">
        <v>0</v>
      </c>
      <c r="K57" s="14">
        <v>89</v>
      </c>
      <c r="L57" s="14">
        <v>125</v>
      </c>
      <c r="M57" s="14">
        <v>32</v>
      </c>
      <c r="N57" s="9">
        <v>9958</v>
      </c>
      <c r="O57" s="5">
        <v>178163.424</v>
      </c>
    </row>
    <row r="58" spans="1:15" ht="12">
      <c r="A58" s="4" t="s">
        <v>107</v>
      </c>
      <c r="B58" s="14">
        <v>22</v>
      </c>
      <c r="C58" s="14">
        <v>0</v>
      </c>
      <c r="D58" s="14">
        <v>27</v>
      </c>
      <c r="E58" s="14">
        <v>77</v>
      </c>
      <c r="F58" s="14">
        <v>7</v>
      </c>
      <c r="G58" s="14">
        <v>55</v>
      </c>
      <c r="H58" s="14">
        <v>20</v>
      </c>
      <c r="I58" s="14" t="s">
        <v>445</v>
      </c>
      <c r="J58" s="14">
        <v>0</v>
      </c>
      <c r="K58" s="14">
        <v>138</v>
      </c>
      <c r="L58" s="14">
        <v>200</v>
      </c>
      <c r="M58" s="14">
        <v>81</v>
      </c>
      <c r="N58" s="9">
        <v>26178</v>
      </c>
      <c r="O58" s="5">
        <v>300760.067</v>
      </c>
    </row>
    <row r="59" spans="1:15" ht="12">
      <c r="A59" s="4" t="s">
        <v>108</v>
      </c>
      <c r="B59" s="14">
        <v>88</v>
      </c>
      <c r="C59" s="14">
        <v>0</v>
      </c>
      <c r="D59" s="14">
        <v>49</v>
      </c>
      <c r="E59" s="14">
        <v>211</v>
      </c>
      <c r="F59" s="14">
        <v>50</v>
      </c>
      <c r="G59" s="14">
        <v>154</v>
      </c>
      <c r="H59" s="14">
        <v>74</v>
      </c>
      <c r="I59" s="14">
        <v>4</v>
      </c>
      <c r="J59" s="14">
        <v>0</v>
      </c>
      <c r="K59" s="14">
        <v>562</v>
      </c>
      <c r="L59" s="14">
        <v>618</v>
      </c>
      <c r="M59" s="14">
        <v>185</v>
      </c>
      <c r="N59" s="9">
        <v>60325.453</v>
      </c>
      <c r="O59" s="5">
        <v>1047618.405</v>
      </c>
    </row>
    <row r="60" spans="1:15" s="76" customFormat="1" ht="12">
      <c r="A60" s="4" t="s">
        <v>109</v>
      </c>
      <c r="B60" s="14">
        <v>10</v>
      </c>
      <c r="C60" s="14">
        <v>0</v>
      </c>
      <c r="D60" s="14">
        <v>0</v>
      </c>
      <c r="E60" s="14">
        <v>43</v>
      </c>
      <c r="F60" s="14" t="s">
        <v>445</v>
      </c>
      <c r="G60" s="14">
        <v>22</v>
      </c>
      <c r="H60" s="14">
        <v>10</v>
      </c>
      <c r="I60" s="14" t="s">
        <v>445</v>
      </c>
      <c r="J60" s="14">
        <v>0</v>
      </c>
      <c r="K60" s="14">
        <v>56</v>
      </c>
      <c r="L60" s="14">
        <v>73</v>
      </c>
      <c r="M60" s="14">
        <v>20</v>
      </c>
      <c r="N60" s="9">
        <v>6917</v>
      </c>
      <c r="O60" s="5">
        <v>112888.704</v>
      </c>
    </row>
    <row r="61" spans="1:15" ht="12">
      <c r="A61" s="4" t="s">
        <v>110</v>
      </c>
      <c r="B61" s="14" t="s">
        <v>445</v>
      </c>
      <c r="C61" s="14">
        <v>0</v>
      </c>
      <c r="D61" s="14" t="s">
        <v>445</v>
      </c>
      <c r="E61" s="14">
        <v>11</v>
      </c>
      <c r="F61" s="14">
        <v>4</v>
      </c>
      <c r="G61" s="14">
        <v>8</v>
      </c>
      <c r="H61" s="14" t="s">
        <v>445</v>
      </c>
      <c r="I61" s="14">
        <v>0</v>
      </c>
      <c r="J61" s="14">
        <v>0</v>
      </c>
      <c r="K61" s="14">
        <v>19</v>
      </c>
      <c r="L61" s="14">
        <v>22</v>
      </c>
      <c r="M61" s="14">
        <v>17</v>
      </c>
      <c r="N61" s="9">
        <v>6484</v>
      </c>
      <c r="O61" s="5">
        <v>43624.408</v>
      </c>
    </row>
    <row r="62" spans="1:15" ht="12">
      <c r="A62" s="4" t="s">
        <v>111</v>
      </c>
      <c r="B62" s="14" t="s">
        <v>445</v>
      </c>
      <c r="C62" s="14">
        <v>0</v>
      </c>
      <c r="D62" s="14">
        <v>0</v>
      </c>
      <c r="E62" s="14">
        <v>14</v>
      </c>
      <c r="F62" s="14">
        <v>0</v>
      </c>
      <c r="G62" s="14" t="s">
        <v>445</v>
      </c>
      <c r="H62" s="14" t="s">
        <v>445</v>
      </c>
      <c r="I62" s="14" t="s">
        <v>445</v>
      </c>
      <c r="J62" s="14">
        <v>0</v>
      </c>
      <c r="K62" s="14">
        <v>28</v>
      </c>
      <c r="L62" s="14">
        <v>31</v>
      </c>
      <c r="M62" s="14">
        <v>6</v>
      </c>
      <c r="N62" s="9">
        <v>2061</v>
      </c>
      <c r="O62" s="5">
        <v>46976.086</v>
      </c>
    </row>
    <row r="63" spans="1:15" ht="12">
      <c r="A63" s="4" t="s">
        <v>112</v>
      </c>
      <c r="B63" s="14">
        <v>7</v>
      </c>
      <c r="C63" s="14">
        <v>0</v>
      </c>
      <c r="D63" s="14" t="s">
        <v>445</v>
      </c>
      <c r="E63" s="14" t="s">
        <v>445</v>
      </c>
      <c r="F63" s="14" t="s">
        <v>445</v>
      </c>
      <c r="G63" s="14">
        <v>4</v>
      </c>
      <c r="H63" s="14" t="s">
        <v>445</v>
      </c>
      <c r="I63" s="14">
        <v>0</v>
      </c>
      <c r="J63" s="14">
        <v>0</v>
      </c>
      <c r="K63" s="14">
        <v>5</v>
      </c>
      <c r="L63" s="14">
        <v>4</v>
      </c>
      <c r="M63" s="14">
        <v>0</v>
      </c>
      <c r="N63" s="9">
        <v>0</v>
      </c>
      <c r="O63" s="5">
        <v>13063.295</v>
      </c>
    </row>
    <row r="64" spans="1:15" ht="12">
      <c r="A64" s="4" t="s">
        <v>113</v>
      </c>
      <c r="B64" s="14" t="s">
        <v>445</v>
      </c>
      <c r="C64" s="14">
        <v>0</v>
      </c>
      <c r="D64" s="14">
        <v>0</v>
      </c>
      <c r="E64" s="14">
        <v>21</v>
      </c>
      <c r="F64" s="14">
        <v>6</v>
      </c>
      <c r="G64" s="14">
        <v>18</v>
      </c>
      <c r="H64" s="14">
        <v>11</v>
      </c>
      <c r="I64" s="14" t="s">
        <v>445</v>
      </c>
      <c r="J64" s="14" t="s">
        <v>445</v>
      </c>
      <c r="K64" s="14">
        <v>41</v>
      </c>
      <c r="L64" s="14">
        <v>48</v>
      </c>
      <c r="M64" s="14">
        <v>8</v>
      </c>
      <c r="N64" s="9">
        <v>3023</v>
      </c>
      <c r="O64" s="5">
        <v>75695.704</v>
      </c>
    </row>
    <row r="65" spans="1:15" ht="12">
      <c r="A65" s="4" t="s">
        <v>114</v>
      </c>
      <c r="B65" s="14" t="s">
        <v>445</v>
      </c>
      <c r="C65" s="14">
        <v>0</v>
      </c>
      <c r="D65" s="14">
        <v>0</v>
      </c>
      <c r="E65" s="14">
        <v>7</v>
      </c>
      <c r="F65" s="14">
        <v>0</v>
      </c>
      <c r="G65" s="14">
        <v>8</v>
      </c>
      <c r="H65" s="14" t="s">
        <v>445</v>
      </c>
      <c r="I65" s="14">
        <v>0</v>
      </c>
      <c r="J65" s="14">
        <v>0</v>
      </c>
      <c r="K65" s="14">
        <v>15</v>
      </c>
      <c r="L65" s="14">
        <v>12</v>
      </c>
      <c r="M65" s="14">
        <v>5</v>
      </c>
      <c r="N65" s="9">
        <v>1464</v>
      </c>
      <c r="O65" s="5">
        <v>27526.086</v>
      </c>
    </row>
    <row r="66" spans="1:15" ht="27" customHeight="1">
      <c r="A66" s="26" t="s">
        <v>357</v>
      </c>
      <c r="B66" s="14">
        <v>6</v>
      </c>
      <c r="C66" s="14">
        <v>0</v>
      </c>
      <c r="D66" s="14">
        <v>5</v>
      </c>
      <c r="E66" s="14">
        <v>11</v>
      </c>
      <c r="F66" s="14" t="s">
        <v>445</v>
      </c>
      <c r="G66" s="14">
        <v>7</v>
      </c>
      <c r="H66" s="14" t="s">
        <v>445</v>
      </c>
      <c r="I66" s="14">
        <v>0</v>
      </c>
      <c r="J66" s="14">
        <v>0</v>
      </c>
      <c r="K66" s="14">
        <v>18</v>
      </c>
      <c r="L66" s="14">
        <v>30</v>
      </c>
      <c r="M66" s="14">
        <v>10</v>
      </c>
      <c r="N66" s="9">
        <v>335</v>
      </c>
      <c r="O66" s="5">
        <v>38574.833</v>
      </c>
    </row>
    <row r="67" spans="1:15" ht="12">
      <c r="A67" s="4" t="s">
        <v>115</v>
      </c>
      <c r="B67" s="14">
        <v>13</v>
      </c>
      <c r="C67" s="14">
        <v>0</v>
      </c>
      <c r="D67" s="14">
        <v>4</v>
      </c>
      <c r="E67" s="14">
        <v>12</v>
      </c>
      <c r="F67" s="14">
        <v>0</v>
      </c>
      <c r="G67" s="14">
        <v>20</v>
      </c>
      <c r="H67" s="14">
        <v>9</v>
      </c>
      <c r="I67" s="14">
        <v>5</v>
      </c>
      <c r="J67" s="14">
        <v>0</v>
      </c>
      <c r="K67" s="14">
        <v>72</v>
      </c>
      <c r="L67" s="14">
        <v>99</v>
      </c>
      <c r="M67" s="14">
        <v>42</v>
      </c>
      <c r="N67" s="9">
        <v>14916.122</v>
      </c>
      <c r="O67" s="5">
        <v>158433.191</v>
      </c>
    </row>
    <row r="68" spans="1:15" ht="12">
      <c r="A68" s="4" t="s">
        <v>116</v>
      </c>
      <c r="B68" s="14">
        <v>16</v>
      </c>
      <c r="C68" s="14">
        <v>0</v>
      </c>
      <c r="D68" s="14">
        <v>14</v>
      </c>
      <c r="E68" s="14">
        <v>51</v>
      </c>
      <c r="F68" s="14" t="s">
        <v>445</v>
      </c>
      <c r="G68" s="14">
        <v>27</v>
      </c>
      <c r="H68" s="14">
        <v>16</v>
      </c>
      <c r="I68" s="14" t="s">
        <v>445</v>
      </c>
      <c r="J68" s="14">
        <v>0</v>
      </c>
      <c r="K68" s="14">
        <v>86</v>
      </c>
      <c r="L68" s="14">
        <v>101</v>
      </c>
      <c r="M68" s="14">
        <v>23</v>
      </c>
      <c r="N68" s="9">
        <v>7829</v>
      </c>
      <c r="O68" s="5">
        <v>166405.41</v>
      </c>
    </row>
    <row r="69" spans="1:15" ht="12">
      <c r="A69" s="4" t="s">
        <v>117</v>
      </c>
      <c r="B69" s="14">
        <v>7</v>
      </c>
      <c r="C69" s="14">
        <v>0</v>
      </c>
      <c r="D69" s="14" t="s">
        <v>445</v>
      </c>
      <c r="E69" s="14" t="s">
        <v>445</v>
      </c>
      <c r="F69" s="14">
        <v>0</v>
      </c>
      <c r="G69" s="14">
        <v>6</v>
      </c>
      <c r="H69" s="14">
        <v>4</v>
      </c>
      <c r="I69" s="14">
        <v>0</v>
      </c>
      <c r="J69" s="14">
        <v>0</v>
      </c>
      <c r="K69" s="14">
        <v>20</v>
      </c>
      <c r="L69" s="14">
        <v>26</v>
      </c>
      <c r="M69" s="14">
        <v>6</v>
      </c>
      <c r="N69" s="9">
        <v>2120</v>
      </c>
      <c r="O69" s="5">
        <v>40591.406</v>
      </c>
    </row>
    <row r="70" spans="1:15" ht="12">
      <c r="A70" s="4" t="s">
        <v>118</v>
      </c>
      <c r="B70" s="14" t="s">
        <v>445</v>
      </c>
      <c r="C70" s="14">
        <v>0</v>
      </c>
      <c r="D70" s="14">
        <v>8</v>
      </c>
      <c r="E70" s="14">
        <v>15</v>
      </c>
      <c r="F70" s="14" t="s">
        <v>445</v>
      </c>
      <c r="G70" s="14">
        <v>14</v>
      </c>
      <c r="H70" s="14">
        <v>4</v>
      </c>
      <c r="I70" s="14" t="s">
        <v>445</v>
      </c>
      <c r="J70" s="14" t="s">
        <v>445</v>
      </c>
      <c r="K70" s="14">
        <v>14</v>
      </c>
      <c r="L70" s="14">
        <v>26</v>
      </c>
      <c r="M70" s="14">
        <v>10</v>
      </c>
      <c r="N70" s="9">
        <v>3265</v>
      </c>
      <c r="O70" s="5">
        <v>39119.169</v>
      </c>
    </row>
    <row r="71" spans="1:15" ht="12">
      <c r="A71" s="4" t="s">
        <v>119</v>
      </c>
      <c r="B71" s="14">
        <v>90</v>
      </c>
      <c r="C71" s="14">
        <v>4</v>
      </c>
      <c r="D71" s="14">
        <v>45</v>
      </c>
      <c r="E71" s="14">
        <v>181</v>
      </c>
      <c r="F71" s="14">
        <v>23</v>
      </c>
      <c r="G71" s="14">
        <v>90</v>
      </c>
      <c r="H71" s="14">
        <v>68</v>
      </c>
      <c r="I71" s="14">
        <v>6</v>
      </c>
      <c r="J71" s="14">
        <v>0</v>
      </c>
      <c r="K71" s="14">
        <v>434</v>
      </c>
      <c r="L71" s="14">
        <v>466</v>
      </c>
      <c r="M71" s="14">
        <v>146</v>
      </c>
      <c r="N71" s="9">
        <v>47278.054</v>
      </c>
      <c r="O71" s="5">
        <v>816941.999</v>
      </c>
    </row>
    <row r="72" spans="1:15" ht="12">
      <c r="A72" s="4" t="s">
        <v>120</v>
      </c>
      <c r="B72" s="14" t="s">
        <v>445</v>
      </c>
      <c r="C72" s="14">
        <v>0</v>
      </c>
      <c r="D72" s="14" t="s">
        <v>445</v>
      </c>
      <c r="E72" s="14">
        <v>11</v>
      </c>
      <c r="F72" s="14" t="s">
        <v>445</v>
      </c>
      <c r="G72" s="14">
        <v>6</v>
      </c>
      <c r="H72" s="14" t="s">
        <v>445</v>
      </c>
      <c r="I72" s="14">
        <v>0</v>
      </c>
      <c r="J72" s="14">
        <v>0</v>
      </c>
      <c r="K72" s="14">
        <v>6</v>
      </c>
      <c r="L72" s="14">
        <v>29</v>
      </c>
      <c r="M72" s="14">
        <v>4</v>
      </c>
      <c r="N72" s="9">
        <v>1375</v>
      </c>
      <c r="O72" s="5">
        <v>19996.802</v>
      </c>
    </row>
    <row r="73" spans="1:15" ht="12">
      <c r="A73" s="4" t="s">
        <v>121</v>
      </c>
      <c r="B73" s="14">
        <v>19</v>
      </c>
      <c r="C73" s="14">
        <v>0</v>
      </c>
      <c r="D73" s="14">
        <v>10</v>
      </c>
      <c r="E73" s="14">
        <v>54</v>
      </c>
      <c r="F73" s="14">
        <v>6</v>
      </c>
      <c r="G73" s="14">
        <v>22</v>
      </c>
      <c r="H73" s="14">
        <v>12</v>
      </c>
      <c r="I73" s="14" t="s">
        <v>445</v>
      </c>
      <c r="J73" s="14">
        <v>0</v>
      </c>
      <c r="K73" s="14">
        <v>118</v>
      </c>
      <c r="L73" s="14">
        <v>152</v>
      </c>
      <c r="M73" s="14">
        <v>58</v>
      </c>
      <c r="N73" s="9">
        <v>19179</v>
      </c>
      <c r="O73" s="5">
        <v>237342.036</v>
      </c>
    </row>
    <row r="74" spans="1:15" ht="12">
      <c r="A74" s="4" t="s">
        <v>122</v>
      </c>
      <c r="B74" s="14">
        <v>12</v>
      </c>
      <c r="C74" s="14">
        <v>0</v>
      </c>
      <c r="D74" s="14">
        <v>11</v>
      </c>
      <c r="E74" s="14">
        <v>22</v>
      </c>
      <c r="F74" s="14">
        <v>5</v>
      </c>
      <c r="G74" s="14">
        <v>8</v>
      </c>
      <c r="H74" s="14" t="s">
        <v>445</v>
      </c>
      <c r="I74" s="14" t="s">
        <v>445</v>
      </c>
      <c r="J74" s="14">
        <v>0</v>
      </c>
      <c r="K74" s="14">
        <v>32</v>
      </c>
      <c r="L74" s="14">
        <v>60</v>
      </c>
      <c r="M74" s="14">
        <v>18</v>
      </c>
      <c r="N74" s="9">
        <v>5974</v>
      </c>
      <c r="O74" s="5">
        <v>78265.765</v>
      </c>
    </row>
    <row r="75" spans="1:15" ht="12">
      <c r="A75" s="4" t="s">
        <v>123</v>
      </c>
      <c r="B75" s="14">
        <v>7</v>
      </c>
      <c r="C75" s="14">
        <v>0</v>
      </c>
      <c r="D75" s="14">
        <v>31</v>
      </c>
      <c r="E75" s="14">
        <v>32</v>
      </c>
      <c r="F75" s="14">
        <v>4</v>
      </c>
      <c r="G75" s="14">
        <v>15</v>
      </c>
      <c r="H75" s="14">
        <v>6</v>
      </c>
      <c r="I75" s="14" t="s">
        <v>445</v>
      </c>
      <c r="J75" s="14">
        <v>0</v>
      </c>
      <c r="K75" s="14">
        <v>54</v>
      </c>
      <c r="L75" s="14">
        <v>107</v>
      </c>
      <c r="M75" s="14">
        <v>23</v>
      </c>
      <c r="N75" s="9">
        <v>8127</v>
      </c>
      <c r="O75" s="5">
        <v>120635.781</v>
      </c>
    </row>
    <row r="76" spans="1:15" ht="12">
      <c r="A76" s="4" t="s">
        <v>124</v>
      </c>
      <c r="B76" s="14">
        <v>9</v>
      </c>
      <c r="C76" s="14">
        <v>0</v>
      </c>
      <c r="D76" s="14">
        <v>4</v>
      </c>
      <c r="E76" s="14">
        <v>14</v>
      </c>
      <c r="F76" s="14" t="s">
        <v>445</v>
      </c>
      <c r="G76" s="14">
        <v>19</v>
      </c>
      <c r="H76" s="14">
        <v>9</v>
      </c>
      <c r="I76" s="14">
        <v>0</v>
      </c>
      <c r="J76" s="14">
        <v>0</v>
      </c>
      <c r="K76" s="14">
        <v>44</v>
      </c>
      <c r="L76" s="14">
        <v>70</v>
      </c>
      <c r="M76" s="14">
        <v>14</v>
      </c>
      <c r="N76" s="9">
        <v>4644</v>
      </c>
      <c r="O76" s="5">
        <v>90182.612</v>
      </c>
    </row>
    <row r="77" spans="1:15" ht="12">
      <c r="A77" s="4" t="s">
        <v>125</v>
      </c>
      <c r="B77" s="14">
        <v>28</v>
      </c>
      <c r="C77" s="14">
        <v>0</v>
      </c>
      <c r="D77" s="14">
        <v>10</v>
      </c>
      <c r="E77" s="14">
        <v>49</v>
      </c>
      <c r="F77" s="14" t="s">
        <v>445</v>
      </c>
      <c r="G77" s="14">
        <v>23</v>
      </c>
      <c r="H77" s="14">
        <v>11</v>
      </c>
      <c r="I77" s="14">
        <v>4</v>
      </c>
      <c r="J77" s="14">
        <v>0</v>
      </c>
      <c r="K77" s="14">
        <v>65</v>
      </c>
      <c r="L77" s="14">
        <v>131</v>
      </c>
      <c r="M77" s="14">
        <v>34</v>
      </c>
      <c r="N77" s="9">
        <v>9436.562</v>
      </c>
      <c r="O77" s="5">
        <v>161464.356</v>
      </c>
    </row>
    <row r="78" spans="1:15" ht="12">
      <c r="A78" s="4" t="s">
        <v>126</v>
      </c>
      <c r="B78" s="14">
        <v>23</v>
      </c>
      <c r="C78" s="14">
        <v>0</v>
      </c>
      <c r="D78" s="14">
        <v>8</v>
      </c>
      <c r="E78" s="14">
        <v>68</v>
      </c>
      <c r="F78" s="14">
        <v>5</v>
      </c>
      <c r="G78" s="14">
        <v>40</v>
      </c>
      <c r="H78" s="14">
        <v>24</v>
      </c>
      <c r="I78" s="14">
        <v>4</v>
      </c>
      <c r="J78" s="14">
        <v>0</v>
      </c>
      <c r="K78" s="14">
        <v>130</v>
      </c>
      <c r="L78" s="14">
        <v>128</v>
      </c>
      <c r="M78" s="14">
        <v>22</v>
      </c>
      <c r="N78" s="9">
        <v>5909</v>
      </c>
      <c r="O78" s="5">
        <v>232534.693</v>
      </c>
    </row>
    <row r="79" spans="1:15" ht="27" customHeight="1">
      <c r="A79" s="26" t="s">
        <v>358</v>
      </c>
      <c r="B79" s="14">
        <v>11</v>
      </c>
      <c r="C79" s="14">
        <v>0</v>
      </c>
      <c r="D79" s="14">
        <v>7</v>
      </c>
      <c r="E79" s="14">
        <v>52</v>
      </c>
      <c r="F79" s="14">
        <v>4</v>
      </c>
      <c r="G79" s="14">
        <v>27</v>
      </c>
      <c r="H79" s="14">
        <v>11</v>
      </c>
      <c r="I79" s="14">
        <v>7</v>
      </c>
      <c r="J79" s="14">
        <v>0</v>
      </c>
      <c r="K79" s="14">
        <v>44</v>
      </c>
      <c r="L79" s="14">
        <v>82</v>
      </c>
      <c r="M79" s="14">
        <v>21</v>
      </c>
      <c r="N79" s="9">
        <v>6949</v>
      </c>
      <c r="O79" s="5">
        <v>113580.088</v>
      </c>
    </row>
    <row r="80" spans="1:15" ht="12">
      <c r="A80" s="4" t="s">
        <v>127</v>
      </c>
      <c r="B80" s="14">
        <v>8</v>
      </c>
      <c r="C80" s="14">
        <v>0</v>
      </c>
      <c r="D80" s="14">
        <v>8</v>
      </c>
      <c r="E80" s="14">
        <v>13</v>
      </c>
      <c r="F80" s="14" t="s">
        <v>445</v>
      </c>
      <c r="G80" s="14">
        <v>13</v>
      </c>
      <c r="H80" s="14" t="s">
        <v>445</v>
      </c>
      <c r="I80" s="14">
        <v>0</v>
      </c>
      <c r="J80" s="14">
        <v>0</v>
      </c>
      <c r="K80" s="14">
        <v>18</v>
      </c>
      <c r="L80" s="14">
        <v>28</v>
      </c>
      <c r="M80" s="14">
        <v>7</v>
      </c>
      <c r="N80" s="9">
        <v>2524</v>
      </c>
      <c r="O80" s="5">
        <v>43081.847</v>
      </c>
    </row>
    <row r="81" spans="1:15" ht="12">
      <c r="A81" s="4" t="s">
        <v>128</v>
      </c>
      <c r="B81" s="14">
        <v>17</v>
      </c>
      <c r="C81" s="14">
        <v>0</v>
      </c>
      <c r="D81" s="14">
        <v>13</v>
      </c>
      <c r="E81" s="14">
        <v>67</v>
      </c>
      <c r="F81" s="14">
        <v>11</v>
      </c>
      <c r="G81" s="14">
        <v>40</v>
      </c>
      <c r="H81" s="14">
        <v>16</v>
      </c>
      <c r="I81" s="14">
        <v>0</v>
      </c>
      <c r="J81" s="14">
        <v>0</v>
      </c>
      <c r="K81" s="14">
        <v>113</v>
      </c>
      <c r="L81" s="14">
        <v>176</v>
      </c>
      <c r="M81" s="14">
        <v>40</v>
      </c>
      <c r="N81" s="9">
        <v>12743</v>
      </c>
      <c r="O81" s="5">
        <v>226600.28</v>
      </c>
    </row>
    <row r="82" spans="1:15" ht="12">
      <c r="A82" s="4" t="s">
        <v>129</v>
      </c>
      <c r="B82" s="14">
        <v>9</v>
      </c>
      <c r="C82" s="14">
        <v>0</v>
      </c>
      <c r="D82" s="14">
        <v>8</v>
      </c>
      <c r="E82" s="14">
        <v>32</v>
      </c>
      <c r="F82" s="14" t="s">
        <v>445</v>
      </c>
      <c r="G82" s="14">
        <v>13</v>
      </c>
      <c r="H82" s="14" t="s">
        <v>445</v>
      </c>
      <c r="I82" s="14">
        <v>0</v>
      </c>
      <c r="J82" s="14">
        <v>0</v>
      </c>
      <c r="K82" s="14">
        <v>33</v>
      </c>
      <c r="L82" s="14">
        <v>59</v>
      </c>
      <c r="M82" s="14">
        <v>6</v>
      </c>
      <c r="N82" s="9">
        <v>1975</v>
      </c>
      <c r="O82" s="5">
        <v>67556.513</v>
      </c>
    </row>
    <row r="83" spans="1:15" ht="12">
      <c r="A83" s="4" t="s">
        <v>130</v>
      </c>
      <c r="B83" s="14">
        <v>14</v>
      </c>
      <c r="C83" s="14">
        <v>0</v>
      </c>
      <c r="D83" s="14">
        <v>20</v>
      </c>
      <c r="E83" s="14">
        <v>42</v>
      </c>
      <c r="F83" s="14">
        <v>7</v>
      </c>
      <c r="G83" s="14">
        <v>8</v>
      </c>
      <c r="H83" s="14" t="s">
        <v>445</v>
      </c>
      <c r="I83" s="14" t="s">
        <v>445</v>
      </c>
      <c r="J83" s="14">
        <v>0</v>
      </c>
      <c r="K83" s="14">
        <v>49</v>
      </c>
      <c r="L83" s="14">
        <v>0</v>
      </c>
      <c r="M83" s="14">
        <v>15</v>
      </c>
      <c r="N83" s="9">
        <v>4607</v>
      </c>
      <c r="O83" s="5">
        <v>82955.33</v>
      </c>
    </row>
    <row r="84" spans="1:15" ht="12">
      <c r="A84" s="4" t="s">
        <v>131</v>
      </c>
      <c r="B84" s="14">
        <v>4</v>
      </c>
      <c r="C84" s="14">
        <v>0</v>
      </c>
      <c r="D84" s="14" t="s">
        <v>445</v>
      </c>
      <c r="E84" s="14">
        <v>13</v>
      </c>
      <c r="F84" s="14">
        <v>0</v>
      </c>
      <c r="G84" s="14">
        <v>7</v>
      </c>
      <c r="H84" s="14" t="s">
        <v>445</v>
      </c>
      <c r="I84" s="14" t="s">
        <v>445</v>
      </c>
      <c r="J84" s="14">
        <v>0</v>
      </c>
      <c r="K84" s="14">
        <v>22</v>
      </c>
      <c r="L84" s="14">
        <v>28</v>
      </c>
      <c r="M84" s="14">
        <v>5</v>
      </c>
      <c r="N84" s="9">
        <v>1556</v>
      </c>
      <c r="O84" s="5">
        <v>43736.601</v>
      </c>
    </row>
    <row r="85" spans="1:15" ht="12">
      <c r="A85" s="4" t="s">
        <v>132</v>
      </c>
      <c r="B85" s="14">
        <v>51</v>
      </c>
      <c r="C85" s="14" t="s">
        <v>445</v>
      </c>
      <c r="D85" s="14">
        <v>178</v>
      </c>
      <c r="E85" s="14">
        <v>139</v>
      </c>
      <c r="F85" s="14">
        <v>25</v>
      </c>
      <c r="G85" s="14">
        <v>93</v>
      </c>
      <c r="H85" s="14">
        <v>28</v>
      </c>
      <c r="I85" s="14">
        <v>8</v>
      </c>
      <c r="J85" s="14">
        <v>0</v>
      </c>
      <c r="K85" s="14">
        <v>309</v>
      </c>
      <c r="L85" s="14">
        <v>350</v>
      </c>
      <c r="M85" s="14">
        <v>114</v>
      </c>
      <c r="N85" s="9">
        <v>37807</v>
      </c>
      <c r="O85" s="5">
        <v>608361.111</v>
      </c>
    </row>
    <row r="86" spans="1:15" ht="12">
      <c r="A86" s="4" t="s">
        <v>133</v>
      </c>
      <c r="B86" s="14">
        <v>12</v>
      </c>
      <c r="C86" s="14">
        <v>0</v>
      </c>
      <c r="D86" s="14">
        <v>8</v>
      </c>
      <c r="E86" s="14">
        <v>51</v>
      </c>
      <c r="F86" s="14">
        <v>6</v>
      </c>
      <c r="G86" s="14">
        <v>7</v>
      </c>
      <c r="H86" s="14">
        <v>8</v>
      </c>
      <c r="I86" s="14" t="s">
        <v>445</v>
      </c>
      <c r="J86" s="14">
        <v>0</v>
      </c>
      <c r="K86" s="14">
        <v>54</v>
      </c>
      <c r="L86" s="14">
        <v>57</v>
      </c>
      <c r="M86" s="14">
        <v>16</v>
      </c>
      <c r="N86" s="9">
        <v>5318.853</v>
      </c>
      <c r="O86" s="5">
        <v>101296.876</v>
      </c>
    </row>
    <row r="87" spans="1:15" ht="27" customHeight="1">
      <c r="A87" s="26" t="s">
        <v>359</v>
      </c>
      <c r="B87" s="14">
        <v>8</v>
      </c>
      <c r="C87" s="14">
        <v>0</v>
      </c>
      <c r="D87" s="14">
        <v>6</v>
      </c>
      <c r="E87" s="14">
        <v>21</v>
      </c>
      <c r="F87" s="14">
        <v>8</v>
      </c>
      <c r="G87" s="14">
        <v>0</v>
      </c>
      <c r="H87" s="14" t="s">
        <v>445</v>
      </c>
      <c r="I87" s="14">
        <v>0</v>
      </c>
      <c r="J87" s="14">
        <v>0</v>
      </c>
      <c r="K87" s="14">
        <v>33</v>
      </c>
      <c r="L87" s="14">
        <v>37</v>
      </c>
      <c r="M87" s="14">
        <v>11</v>
      </c>
      <c r="N87" s="9">
        <v>3727</v>
      </c>
      <c r="O87" s="5">
        <v>60887.335</v>
      </c>
    </row>
    <row r="88" spans="1:15" ht="12">
      <c r="A88" s="4" t="s">
        <v>134</v>
      </c>
      <c r="B88" s="14" t="s">
        <v>445</v>
      </c>
      <c r="C88" s="14">
        <v>0</v>
      </c>
      <c r="D88" s="14">
        <v>10</v>
      </c>
      <c r="E88" s="14">
        <v>12</v>
      </c>
      <c r="F88" s="14" t="s">
        <v>445</v>
      </c>
      <c r="G88" s="14">
        <v>11</v>
      </c>
      <c r="H88" s="14">
        <v>4</v>
      </c>
      <c r="I88" s="14">
        <v>0</v>
      </c>
      <c r="J88" s="14">
        <v>0</v>
      </c>
      <c r="K88" s="14">
        <v>37</v>
      </c>
      <c r="L88" s="14">
        <v>36</v>
      </c>
      <c r="M88" s="14">
        <v>11</v>
      </c>
      <c r="N88" s="9">
        <v>3428</v>
      </c>
      <c r="O88" s="5">
        <v>65300.566</v>
      </c>
    </row>
    <row r="89" spans="1:15" ht="12">
      <c r="A89" s="4" t="s">
        <v>135</v>
      </c>
      <c r="B89" s="14">
        <v>13</v>
      </c>
      <c r="C89" s="14">
        <v>0</v>
      </c>
      <c r="D89" s="14">
        <v>8</v>
      </c>
      <c r="E89" s="14">
        <v>41</v>
      </c>
      <c r="F89" s="14" t="s">
        <v>445</v>
      </c>
      <c r="G89" s="14">
        <v>18</v>
      </c>
      <c r="H89" s="14">
        <v>5</v>
      </c>
      <c r="I89" s="14">
        <v>0</v>
      </c>
      <c r="J89" s="14">
        <v>0</v>
      </c>
      <c r="K89" s="14">
        <v>66</v>
      </c>
      <c r="L89" s="14">
        <v>79</v>
      </c>
      <c r="M89" s="14">
        <v>22</v>
      </c>
      <c r="N89" s="9">
        <v>6645</v>
      </c>
      <c r="O89" s="5">
        <v>125052.823</v>
      </c>
    </row>
    <row r="90" spans="1:15" ht="12">
      <c r="A90" s="4" t="s">
        <v>136</v>
      </c>
      <c r="B90" s="14">
        <v>5</v>
      </c>
      <c r="C90" s="14">
        <v>0</v>
      </c>
      <c r="D90" s="14">
        <v>0</v>
      </c>
      <c r="E90" s="14">
        <v>10</v>
      </c>
      <c r="F90" s="14" t="s">
        <v>445</v>
      </c>
      <c r="G90" s="14" t="s">
        <v>445</v>
      </c>
      <c r="H90" s="14">
        <v>0</v>
      </c>
      <c r="I90" s="14">
        <v>0</v>
      </c>
      <c r="J90" s="14">
        <v>0</v>
      </c>
      <c r="K90" s="14">
        <v>16</v>
      </c>
      <c r="L90" s="14">
        <v>17</v>
      </c>
      <c r="M90" s="14">
        <v>5</v>
      </c>
      <c r="N90" s="9">
        <v>1496</v>
      </c>
      <c r="O90" s="5">
        <v>29725.871</v>
      </c>
    </row>
    <row r="91" spans="1:15" ht="12">
      <c r="A91" s="4" t="s">
        <v>137</v>
      </c>
      <c r="B91" s="14">
        <v>40</v>
      </c>
      <c r="C91" s="14">
        <v>0</v>
      </c>
      <c r="D91" s="14">
        <v>33</v>
      </c>
      <c r="E91" s="14">
        <v>162</v>
      </c>
      <c r="F91" s="14">
        <v>11</v>
      </c>
      <c r="G91" s="14">
        <v>60</v>
      </c>
      <c r="H91" s="14">
        <v>36</v>
      </c>
      <c r="I91" s="14">
        <v>6</v>
      </c>
      <c r="J91" s="14">
        <v>0</v>
      </c>
      <c r="K91" s="14">
        <v>316</v>
      </c>
      <c r="L91" s="14">
        <v>377</v>
      </c>
      <c r="M91" s="14">
        <v>104</v>
      </c>
      <c r="N91" s="9">
        <v>33974</v>
      </c>
      <c r="O91" s="5">
        <v>585601.97</v>
      </c>
    </row>
    <row r="92" spans="1:15" ht="12">
      <c r="A92" s="4" t="s">
        <v>138</v>
      </c>
      <c r="B92" s="14">
        <v>9</v>
      </c>
      <c r="C92" s="14">
        <v>0</v>
      </c>
      <c r="D92" s="14">
        <v>8</v>
      </c>
      <c r="E92" s="14">
        <v>36</v>
      </c>
      <c r="F92" s="14">
        <v>7</v>
      </c>
      <c r="G92" s="14">
        <v>18</v>
      </c>
      <c r="H92" s="14">
        <v>6</v>
      </c>
      <c r="I92" s="14">
        <v>0</v>
      </c>
      <c r="J92" s="14">
        <v>0</v>
      </c>
      <c r="K92" s="14">
        <v>43</v>
      </c>
      <c r="L92" s="14">
        <v>63</v>
      </c>
      <c r="M92" s="14">
        <v>26</v>
      </c>
      <c r="N92" s="9">
        <v>8399</v>
      </c>
      <c r="O92" s="5">
        <v>95907.372</v>
      </c>
    </row>
    <row r="93" spans="1:15" ht="12">
      <c r="A93" s="4" t="s">
        <v>139</v>
      </c>
      <c r="B93" s="14">
        <v>13</v>
      </c>
      <c r="C93" s="14">
        <v>0</v>
      </c>
      <c r="D93" s="14">
        <v>9</v>
      </c>
      <c r="E93" s="14">
        <v>22</v>
      </c>
      <c r="F93" s="14">
        <v>5</v>
      </c>
      <c r="G93" s="14">
        <v>10</v>
      </c>
      <c r="H93" s="14">
        <v>6</v>
      </c>
      <c r="I93" s="14" t="s">
        <v>445</v>
      </c>
      <c r="J93" s="14">
        <v>0</v>
      </c>
      <c r="K93" s="14">
        <v>53</v>
      </c>
      <c r="L93" s="14">
        <v>60</v>
      </c>
      <c r="M93" s="14">
        <v>27</v>
      </c>
      <c r="N93" s="9">
        <v>8781</v>
      </c>
      <c r="O93" s="5">
        <v>108345.675</v>
      </c>
    </row>
    <row r="94" spans="1:15" ht="12">
      <c r="A94" s="4" t="s">
        <v>140</v>
      </c>
      <c r="B94" s="14">
        <v>15</v>
      </c>
      <c r="C94" s="14">
        <v>0</v>
      </c>
      <c r="D94" s="14">
        <v>14</v>
      </c>
      <c r="E94" s="14">
        <v>48</v>
      </c>
      <c r="F94" s="14">
        <v>8</v>
      </c>
      <c r="G94" s="14">
        <v>25</v>
      </c>
      <c r="H94" s="14">
        <v>17</v>
      </c>
      <c r="I94" s="14">
        <v>0</v>
      </c>
      <c r="J94" s="14">
        <v>0</v>
      </c>
      <c r="K94" s="14">
        <v>69</v>
      </c>
      <c r="L94" s="14">
        <v>111</v>
      </c>
      <c r="M94" s="14">
        <v>33</v>
      </c>
      <c r="N94" s="9">
        <v>10158</v>
      </c>
      <c r="O94" s="5">
        <v>149841.274</v>
      </c>
    </row>
    <row r="95" spans="1:15" ht="12">
      <c r="A95" s="4" t="s">
        <v>141</v>
      </c>
      <c r="B95" s="14">
        <v>15</v>
      </c>
      <c r="C95" s="14">
        <v>0</v>
      </c>
      <c r="D95" s="14">
        <v>11</v>
      </c>
      <c r="E95" s="14">
        <v>96</v>
      </c>
      <c r="F95" s="14">
        <v>8</v>
      </c>
      <c r="G95" s="14">
        <v>18</v>
      </c>
      <c r="H95" s="14">
        <v>10</v>
      </c>
      <c r="I95" s="14">
        <v>0</v>
      </c>
      <c r="J95" s="14">
        <v>0</v>
      </c>
      <c r="K95" s="14">
        <v>79</v>
      </c>
      <c r="L95" s="14">
        <v>113</v>
      </c>
      <c r="M95" s="14">
        <v>32</v>
      </c>
      <c r="N95" s="9">
        <v>11108.303</v>
      </c>
      <c r="O95" s="5">
        <v>160118.887</v>
      </c>
    </row>
    <row r="96" spans="1:15" ht="12">
      <c r="A96" s="4" t="s">
        <v>142</v>
      </c>
      <c r="B96" s="14" t="s">
        <v>445</v>
      </c>
      <c r="C96" s="14">
        <v>0</v>
      </c>
      <c r="D96" s="14">
        <v>15</v>
      </c>
      <c r="E96" s="14">
        <v>6</v>
      </c>
      <c r="F96" s="14" t="s">
        <v>445</v>
      </c>
      <c r="G96" s="14">
        <v>19</v>
      </c>
      <c r="H96" s="14" t="s">
        <v>445</v>
      </c>
      <c r="I96" s="14" t="s">
        <v>445</v>
      </c>
      <c r="J96" s="14">
        <v>0</v>
      </c>
      <c r="K96" s="14">
        <v>21</v>
      </c>
      <c r="L96" s="14">
        <v>34</v>
      </c>
      <c r="M96" s="14">
        <v>7</v>
      </c>
      <c r="N96" s="9">
        <v>2779</v>
      </c>
      <c r="O96" s="5">
        <v>49987.483</v>
      </c>
    </row>
    <row r="97" spans="1:15" ht="12">
      <c r="A97" s="4" t="s">
        <v>143</v>
      </c>
      <c r="B97" s="14">
        <v>14</v>
      </c>
      <c r="C97" s="14">
        <v>0</v>
      </c>
      <c r="D97" s="14">
        <v>10</v>
      </c>
      <c r="E97" s="14">
        <v>26</v>
      </c>
      <c r="F97" s="14">
        <v>4</v>
      </c>
      <c r="G97" s="14">
        <v>21</v>
      </c>
      <c r="H97" s="14">
        <v>6</v>
      </c>
      <c r="I97" s="14">
        <v>0</v>
      </c>
      <c r="J97" s="14">
        <v>0</v>
      </c>
      <c r="K97" s="14">
        <v>56</v>
      </c>
      <c r="L97" s="14">
        <v>67</v>
      </c>
      <c r="M97" s="14">
        <v>17</v>
      </c>
      <c r="N97" s="9">
        <v>5482</v>
      </c>
      <c r="O97" s="5">
        <v>109646.93</v>
      </c>
    </row>
    <row r="98" spans="1:15" ht="12">
      <c r="A98" s="4" t="s">
        <v>144</v>
      </c>
      <c r="B98" s="14">
        <v>24</v>
      </c>
      <c r="C98" s="14">
        <v>0</v>
      </c>
      <c r="D98" s="14">
        <v>5</v>
      </c>
      <c r="E98" s="14">
        <v>146</v>
      </c>
      <c r="F98" s="14">
        <v>10</v>
      </c>
      <c r="G98" s="14">
        <v>27</v>
      </c>
      <c r="H98" s="14">
        <v>16</v>
      </c>
      <c r="I98" s="14" t="s">
        <v>445</v>
      </c>
      <c r="J98" s="14">
        <v>0</v>
      </c>
      <c r="K98" s="14">
        <v>154</v>
      </c>
      <c r="L98" s="14">
        <v>188</v>
      </c>
      <c r="M98" s="14">
        <v>32</v>
      </c>
      <c r="N98" s="9">
        <v>10851</v>
      </c>
      <c r="O98" s="5">
        <v>276732.491</v>
      </c>
    </row>
    <row r="99" spans="1:15" ht="27" customHeight="1">
      <c r="A99" s="26" t="s">
        <v>360</v>
      </c>
      <c r="B99" s="14">
        <v>23</v>
      </c>
      <c r="C99" s="14">
        <v>0</v>
      </c>
      <c r="D99" s="14">
        <v>42</v>
      </c>
      <c r="E99" s="14">
        <v>90</v>
      </c>
      <c r="F99" s="14">
        <v>18</v>
      </c>
      <c r="G99" s="14">
        <v>63</v>
      </c>
      <c r="H99" s="14">
        <v>19</v>
      </c>
      <c r="I99" s="14">
        <v>5</v>
      </c>
      <c r="J99" s="14" t="s">
        <v>445</v>
      </c>
      <c r="K99" s="14">
        <v>170</v>
      </c>
      <c r="L99" s="14">
        <v>342</v>
      </c>
      <c r="M99" s="14">
        <v>99</v>
      </c>
      <c r="N99" s="9">
        <v>32598</v>
      </c>
      <c r="O99" s="5">
        <v>392443.304</v>
      </c>
    </row>
    <row r="100" spans="1:15" ht="27" customHeight="1">
      <c r="A100" s="26" t="s">
        <v>361</v>
      </c>
      <c r="B100" s="14">
        <v>38</v>
      </c>
      <c r="C100" s="14">
        <v>0</v>
      </c>
      <c r="D100" s="14">
        <v>7</v>
      </c>
      <c r="E100" s="14">
        <v>199</v>
      </c>
      <c r="F100" s="14">
        <v>17</v>
      </c>
      <c r="G100" s="14">
        <v>29</v>
      </c>
      <c r="H100" s="14">
        <v>10</v>
      </c>
      <c r="I100" s="14">
        <v>7</v>
      </c>
      <c r="J100" s="14">
        <v>0</v>
      </c>
      <c r="K100" s="14">
        <v>122</v>
      </c>
      <c r="L100" s="14">
        <v>156</v>
      </c>
      <c r="M100" s="14">
        <v>32</v>
      </c>
      <c r="N100" s="9">
        <v>10971</v>
      </c>
      <c r="O100" s="5">
        <v>251629.611</v>
      </c>
    </row>
    <row r="101" spans="1:15" ht="12">
      <c r="A101" s="4" t="s">
        <v>145</v>
      </c>
      <c r="B101" s="14">
        <v>18</v>
      </c>
      <c r="C101" s="14" t="s">
        <v>445</v>
      </c>
      <c r="D101" s="14">
        <v>13</v>
      </c>
      <c r="E101" s="14">
        <v>149</v>
      </c>
      <c r="F101" s="14">
        <v>13</v>
      </c>
      <c r="G101" s="14">
        <v>96</v>
      </c>
      <c r="H101" s="14">
        <v>47</v>
      </c>
      <c r="I101" s="14">
        <v>10</v>
      </c>
      <c r="J101" s="14">
        <v>0</v>
      </c>
      <c r="K101" s="14">
        <v>218</v>
      </c>
      <c r="L101" s="14">
        <v>257</v>
      </c>
      <c r="M101" s="14">
        <v>83</v>
      </c>
      <c r="N101" s="9">
        <v>27767</v>
      </c>
      <c r="O101" s="5">
        <v>435195.076</v>
      </c>
    </row>
    <row r="102" spans="1:15" ht="12">
      <c r="A102" s="4" t="s">
        <v>146</v>
      </c>
      <c r="B102" s="14">
        <v>15</v>
      </c>
      <c r="C102" s="14">
        <v>0</v>
      </c>
      <c r="D102" s="14" t="s">
        <v>445</v>
      </c>
      <c r="E102" s="14">
        <v>34</v>
      </c>
      <c r="F102" s="14" t="s">
        <v>445</v>
      </c>
      <c r="G102" s="14">
        <v>12</v>
      </c>
      <c r="H102" s="14">
        <v>8</v>
      </c>
      <c r="I102" s="14" t="s">
        <v>445</v>
      </c>
      <c r="J102" s="14">
        <v>0</v>
      </c>
      <c r="K102" s="14">
        <v>37</v>
      </c>
      <c r="L102" s="14">
        <v>57</v>
      </c>
      <c r="M102" s="14">
        <v>22</v>
      </c>
      <c r="N102" s="9">
        <v>7159</v>
      </c>
      <c r="O102" s="5">
        <v>90876.349</v>
      </c>
    </row>
    <row r="103" spans="1:15" ht="12">
      <c r="A103" s="4" t="s">
        <v>147</v>
      </c>
      <c r="B103" s="14">
        <v>17</v>
      </c>
      <c r="C103" s="14">
        <v>0</v>
      </c>
      <c r="D103" s="14">
        <v>7</v>
      </c>
      <c r="E103" s="14">
        <v>136</v>
      </c>
      <c r="F103" s="14">
        <v>7</v>
      </c>
      <c r="G103" s="14">
        <v>32</v>
      </c>
      <c r="H103" s="14">
        <v>10</v>
      </c>
      <c r="I103" s="14" t="s">
        <v>445</v>
      </c>
      <c r="J103" s="14" t="s">
        <v>445</v>
      </c>
      <c r="K103" s="14">
        <v>87</v>
      </c>
      <c r="L103" s="14">
        <v>161</v>
      </c>
      <c r="M103" s="14">
        <v>41</v>
      </c>
      <c r="N103" s="9">
        <v>13445</v>
      </c>
      <c r="O103" s="5">
        <v>196186.005</v>
      </c>
    </row>
    <row r="104" spans="1:15" ht="12">
      <c r="A104" s="4" t="s">
        <v>148</v>
      </c>
      <c r="B104" s="14">
        <v>5</v>
      </c>
      <c r="C104" s="14">
        <v>0</v>
      </c>
      <c r="D104" s="14">
        <v>7</v>
      </c>
      <c r="E104" s="14">
        <v>69</v>
      </c>
      <c r="F104" s="14">
        <v>4</v>
      </c>
      <c r="G104" s="14">
        <v>19</v>
      </c>
      <c r="H104" s="14">
        <v>5</v>
      </c>
      <c r="I104" s="14">
        <v>4</v>
      </c>
      <c r="J104" s="14">
        <v>0</v>
      </c>
      <c r="K104" s="14">
        <v>62</v>
      </c>
      <c r="L104" s="14">
        <v>94</v>
      </c>
      <c r="M104" s="14">
        <v>24</v>
      </c>
      <c r="N104" s="9">
        <v>8313</v>
      </c>
      <c r="O104" s="5">
        <v>127795.453</v>
      </c>
    </row>
    <row r="105" spans="1:15" ht="27" customHeight="1">
      <c r="A105" s="26" t="s">
        <v>362</v>
      </c>
      <c r="B105" s="14">
        <v>8</v>
      </c>
      <c r="C105" s="14">
        <v>0</v>
      </c>
      <c r="D105" s="14" t="s">
        <v>445</v>
      </c>
      <c r="E105" s="14">
        <v>12</v>
      </c>
      <c r="F105" s="14" t="s">
        <v>445</v>
      </c>
      <c r="G105" s="14">
        <v>21</v>
      </c>
      <c r="H105" s="14">
        <v>6</v>
      </c>
      <c r="I105" s="14" t="s">
        <v>445</v>
      </c>
      <c r="J105" s="14">
        <v>0</v>
      </c>
      <c r="K105" s="14">
        <v>26</v>
      </c>
      <c r="L105" s="14">
        <v>57</v>
      </c>
      <c r="M105" s="14">
        <v>26</v>
      </c>
      <c r="N105" s="9">
        <v>9752.775</v>
      </c>
      <c r="O105" s="5">
        <v>76544.193</v>
      </c>
    </row>
    <row r="106" spans="1:15" ht="12">
      <c r="A106" s="4" t="s">
        <v>149</v>
      </c>
      <c r="B106" s="14">
        <v>6</v>
      </c>
      <c r="C106" s="14">
        <v>0</v>
      </c>
      <c r="D106" s="14">
        <v>5</v>
      </c>
      <c r="E106" s="14">
        <v>26</v>
      </c>
      <c r="F106" s="14">
        <v>9</v>
      </c>
      <c r="G106" s="14">
        <v>13</v>
      </c>
      <c r="H106" s="14">
        <v>4</v>
      </c>
      <c r="I106" s="14">
        <v>0</v>
      </c>
      <c r="J106" s="14">
        <v>0</v>
      </c>
      <c r="K106" s="14">
        <v>33</v>
      </c>
      <c r="L106" s="14">
        <v>43</v>
      </c>
      <c r="M106" s="14">
        <v>14</v>
      </c>
      <c r="N106" s="9">
        <v>4046.619</v>
      </c>
      <c r="O106" s="5">
        <v>67154.004</v>
      </c>
    </row>
    <row r="107" spans="1:15" ht="12">
      <c r="A107" s="4" t="s">
        <v>150</v>
      </c>
      <c r="B107" s="14">
        <v>5</v>
      </c>
      <c r="C107" s="14">
        <v>0</v>
      </c>
      <c r="D107" s="14">
        <v>11</v>
      </c>
      <c r="E107" s="14">
        <v>9</v>
      </c>
      <c r="F107" s="14">
        <v>5</v>
      </c>
      <c r="G107" s="14">
        <v>6</v>
      </c>
      <c r="H107" s="14">
        <v>7</v>
      </c>
      <c r="I107" s="14" t="s">
        <v>445</v>
      </c>
      <c r="J107" s="14">
        <v>0</v>
      </c>
      <c r="K107" s="14">
        <v>25</v>
      </c>
      <c r="L107" s="14">
        <v>55</v>
      </c>
      <c r="M107" s="14">
        <v>20</v>
      </c>
      <c r="N107" s="9">
        <v>6231.996</v>
      </c>
      <c r="O107" s="5">
        <v>63575.477</v>
      </c>
    </row>
    <row r="108" spans="1:15" ht="12">
      <c r="A108" s="4" t="s">
        <v>151</v>
      </c>
      <c r="B108" s="14">
        <v>4</v>
      </c>
      <c r="C108" s="14">
        <v>0</v>
      </c>
      <c r="D108" s="14">
        <v>13</v>
      </c>
      <c r="E108" s="14">
        <v>22</v>
      </c>
      <c r="F108" s="14">
        <v>4</v>
      </c>
      <c r="G108" s="14">
        <v>7</v>
      </c>
      <c r="H108" s="14">
        <v>5</v>
      </c>
      <c r="I108" s="14" t="s">
        <v>445</v>
      </c>
      <c r="J108" s="14">
        <v>0</v>
      </c>
      <c r="K108" s="14">
        <v>21</v>
      </c>
      <c r="L108" s="14">
        <v>28</v>
      </c>
      <c r="M108" s="14">
        <v>17</v>
      </c>
      <c r="N108" s="9">
        <v>5538</v>
      </c>
      <c r="O108" s="5">
        <v>50971.501</v>
      </c>
    </row>
    <row r="109" spans="1:15" ht="12">
      <c r="A109" s="4" t="s">
        <v>152</v>
      </c>
      <c r="B109" s="14">
        <v>16</v>
      </c>
      <c r="C109" s="14">
        <v>0</v>
      </c>
      <c r="D109" s="14">
        <v>24</v>
      </c>
      <c r="E109" s="14">
        <v>72</v>
      </c>
      <c r="F109" s="14">
        <v>13</v>
      </c>
      <c r="G109" s="14">
        <v>60</v>
      </c>
      <c r="H109" s="14">
        <v>34</v>
      </c>
      <c r="I109" s="14" t="s">
        <v>445</v>
      </c>
      <c r="J109" s="14">
        <v>0</v>
      </c>
      <c r="K109" s="14">
        <v>166</v>
      </c>
      <c r="L109" s="14">
        <v>187</v>
      </c>
      <c r="M109" s="14">
        <v>53</v>
      </c>
      <c r="N109" s="9">
        <v>15161</v>
      </c>
      <c r="O109" s="5">
        <v>310942.297</v>
      </c>
    </row>
    <row r="110" spans="1:15" ht="12">
      <c r="A110" s="4" t="s">
        <v>153</v>
      </c>
      <c r="B110" s="14">
        <v>90</v>
      </c>
      <c r="C110" s="14" t="s">
        <v>445</v>
      </c>
      <c r="D110" s="14">
        <v>120</v>
      </c>
      <c r="E110" s="14">
        <v>160</v>
      </c>
      <c r="F110" s="14">
        <v>50</v>
      </c>
      <c r="G110" s="14">
        <v>86</v>
      </c>
      <c r="H110" s="14">
        <v>52</v>
      </c>
      <c r="I110" s="14">
        <v>9</v>
      </c>
      <c r="J110" s="14" t="s">
        <v>445</v>
      </c>
      <c r="K110" s="14">
        <v>283</v>
      </c>
      <c r="L110" s="14">
        <v>543</v>
      </c>
      <c r="M110" s="14">
        <v>214</v>
      </c>
      <c r="N110" s="9">
        <v>72312</v>
      </c>
      <c r="O110" s="5">
        <v>719504.416</v>
      </c>
    </row>
    <row r="111" spans="1:15" ht="12">
      <c r="A111" s="4" t="s">
        <v>154</v>
      </c>
      <c r="B111" s="14">
        <v>39</v>
      </c>
      <c r="C111" s="14">
        <v>0</v>
      </c>
      <c r="D111" s="14">
        <v>29</v>
      </c>
      <c r="E111" s="14">
        <v>143</v>
      </c>
      <c r="F111" s="14">
        <v>21</v>
      </c>
      <c r="G111" s="14">
        <v>38</v>
      </c>
      <c r="H111" s="14">
        <v>15</v>
      </c>
      <c r="I111" s="14" t="s">
        <v>445</v>
      </c>
      <c r="J111" s="14">
        <v>0</v>
      </c>
      <c r="K111" s="14">
        <v>183</v>
      </c>
      <c r="L111" s="14">
        <v>270</v>
      </c>
      <c r="M111" s="14">
        <v>65</v>
      </c>
      <c r="N111" s="9">
        <v>21960</v>
      </c>
      <c r="O111" s="5">
        <v>365475.653</v>
      </c>
    </row>
    <row r="112" spans="1:15" ht="12">
      <c r="A112" s="4" t="s">
        <v>155</v>
      </c>
      <c r="B112" s="14">
        <v>13</v>
      </c>
      <c r="C112" s="14">
        <v>0</v>
      </c>
      <c r="D112" s="14">
        <v>35</v>
      </c>
      <c r="E112" s="14">
        <v>71</v>
      </c>
      <c r="F112" s="14">
        <v>19</v>
      </c>
      <c r="G112" s="14">
        <v>29</v>
      </c>
      <c r="H112" s="14">
        <v>11</v>
      </c>
      <c r="I112" s="14">
        <v>0</v>
      </c>
      <c r="J112" s="14">
        <v>0</v>
      </c>
      <c r="K112" s="14">
        <v>73</v>
      </c>
      <c r="L112" s="14">
        <v>94</v>
      </c>
      <c r="M112" s="14">
        <v>33</v>
      </c>
      <c r="N112" s="9">
        <v>10763</v>
      </c>
      <c r="O112" s="5">
        <v>153379.977</v>
      </c>
    </row>
    <row r="113" spans="1:15" ht="12">
      <c r="A113" s="4" t="s">
        <v>156</v>
      </c>
      <c r="B113" s="14">
        <v>5</v>
      </c>
      <c r="C113" s="14">
        <v>0</v>
      </c>
      <c r="D113" s="14">
        <v>8</v>
      </c>
      <c r="E113" s="14">
        <v>24</v>
      </c>
      <c r="F113" s="14">
        <v>5</v>
      </c>
      <c r="G113" s="14">
        <v>16</v>
      </c>
      <c r="H113" s="14">
        <v>6</v>
      </c>
      <c r="I113" s="14">
        <v>0</v>
      </c>
      <c r="J113" s="14">
        <v>0</v>
      </c>
      <c r="K113" s="14">
        <v>56</v>
      </c>
      <c r="L113" s="14">
        <v>61</v>
      </c>
      <c r="M113" s="14">
        <v>18</v>
      </c>
      <c r="N113" s="9">
        <v>6099</v>
      </c>
      <c r="O113" s="5">
        <v>101414.017</v>
      </c>
    </row>
    <row r="114" spans="1:15" ht="12">
      <c r="A114" s="4" t="s">
        <v>157</v>
      </c>
      <c r="B114" s="14">
        <v>5</v>
      </c>
      <c r="C114" s="14">
        <v>0</v>
      </c>
      <c r="D114" s="14" t="s">
        <v>445</v>
      </c>
      <c r="E114" s="14">
        <v>6</v>
      </c>
      <c r="F114" s="14">
        <v>7</v>
      </c>
      <c r="G114" s="14">
        <v>18</v>
      </c>
      <c r="H114" s="14">
        <v>7</v>
      </c>
      <c r="I114" s="14" t="s">
        <v>445</v>
      </c>
      <c r="J114" s="14">
        <v>0</v>
      </c>
      <c r="K114" s="14">
        <v>36</v>
      </c>
      <c r="L114" s="14">
        <v>51</v>
      </c>
      <c r="M114" s="14">
        <v>24</v>
      </c>
      <c r="N114" s="9">
        <v>8184</v>
      </c>
      <c r="O114" s="5">
        <v>81836.879</v>
      </c>
    </row>
    <row r="115" spans="1:15" ht="12">
      <c r="A115" s="4" t="s">
        <v>158</v>
      </c>
      <c r="B115" s="14">
        <v>9</v>
      </c>
      <c r="C115" s="14">
        <v>0</v>
      </c>
      <c r="D115" s="14">
        <v>13</v>
      </c>
      <c r="E115" s="14">
        <v>51</v>
      </c>
      <c r="F115" s="14">
        <v>7</v>
      </c>
      <c r="G115" s="14">
        <v>7</v>
      </c>
      <c r="H115" s="14">
        <v>6</v>
      </c>
      <c r="I115" s="14">
        <v>0</v>
      </c>
      <c r="J115" s="14">
        <v>0</v>
      </c>
      <c r="K115" s="14">
        <v>46</v>
      </c>
      <c r="L115" s="14">
        <v>105</v>
      </c>
      <c r="M115" s="14">
        <v>32</v>
      </c>
      <c r="N115" s="9">
        <v>10438</v>
      </c>
      <c r="O115" s="5">
        <v>110249.043</v>
      </c>
    </row>
    <row r="116" spans="1:15" ht="12">
      <c r="A116" s="4" t="s">
        <v>159</v>
      </c>
      <c r="B116" s="14">
        <v>71</v>
      </c>
      <c r="C116" s="14" t="s">
        <v>445</v>
      </c>
      <c r="D116" s="14">
        <v>114</v>
      </c>
      <c r="E116" s="14">
        <v>139</v>
      </c>
      <c r="F116" s="14">
        <v>27</v>
      </c>
      <c r="G116" s="14">
        <v>57</v>
      </c>
      <c r="H116" s="14">
        <v>49</v>
      </c>
      <c r="I116" s="14">
        <v>4</v>
      </c>
      <c r="J116" s="14">
        <v>0</v>
      </c>
      <c r="K116" s="14">
        <v>296</v>
      </c>
      <c r="L116" s="14">
        <v>414</v>
      </c>
      <c r="M116" s="14">
        <v>145</v>
      </c>
      <c r="N116" s="9">
        <v>47208</v>
      </c>
      <c r="O116" s="5">
        <v>623319.621</v>
      </c>
    </row>
    <row r="117" spans="1:15" ht="12">
      <c r="A117" s="4" t="s">
        <v>160</v>
      </c>
      <c r="B117" s="14">
        <v>4</v>
      </c>
      <c r="C117" s="14">
        <v>0</v>
      </c>
      <c r="D117" s="14">
        <v>12</v>
      </c>
      <c r="E117" s="14">
        <v>47</v>
      </c>
      <c r="F117" s="14">
        <v>18</v>
      </c>
      <c r="G117" s="14">
        <v>15</v>
      </c>
      <c r="H117" s="14">
        <v>12</v>
      </c>
      <c r="I117" s="14" t="s">
        <v>445</v>
      </c>
      <c r="J117" s="14">
        <v>0</v>
      </c>
      <c r="K117" s="14">
        <v>66</v>
      </c>
      <c r="L117" s="14">
        <v>97</v>
      </c>
      <c r="M117" s="14">
        <v>35</v>
      </c>
      <c r="N117" s="9">
        <v>12283</v>
      </c>
      <c r="O117" s="5">
        <v>136538.473</v>
      </c>
    </row>
    <row r="118" spans="1:15" ht="12">
      <c r="A118" s="4" t="s">
        <v>161</v>
      </c>
      <c r="B118" s="14">
        <v>14</v>
      </c>
      <c r="C118" s="14">
        <v>0</v>
      </c>
      <c r="D118" s="14">
        <v>14</v>
      </c>
      <c r="E118" s="14">
        <v>86</v>
      </c>
      <c r="F118" s="14">
        <v>10</v>
      </c>
      <c r="G118" s="14">
        <v>22</v>
      </c>
      <c r="H118" s="14">
        <v>12</v>
      </c>
      <c r="I118" s="14">
        <v>4</v>
      </c>
      <c r="J118" s="14">
        <v>0</v>
      </c>
      <c r="K118" s="14">
        <v>115</v>
      </c>
      <c r="L118" s="14">
        <v>178</v>
      </c>
      <c r="M118" s="14">
        <v>62</v>
      </c>
      <c r="N118" s="9">
        <v>20216</v>
      </c>
      <c r="O118" s="5">
        <v>241957.139</v>
      </c>
    </row>
    <row r="119" spans="1:15" ht="12">
      <c r="A119" s="4" t="s">
        <v>162</v>
      </c>
      <c r="B119" s="14">
        <v>9</v>
      </c>
      <c r="C119" s="14">
        <v>0</v>
      </c>
      <c r="D119" s="14">
        <v>11</v>
      </c>
      <c r="E119" s="14">
        <v>9</v>
      </c>
      <c r="F119" s="14">
        <v>5</v>
      </c>
      <c r="G119" s="14">
        <v>11</v>
      </c>
      <c r="H119" s="14">
        <v>7</v>
      </c>
      <c r="I119" s="14" t="s">
        <v>445</v>
      </c>
      <c r="J119" s="14">
        <v>0</v>
      </c>
      <c r="K119" s="14">
        <v>39</v>
      </c>
      <c r="L119" s="14">
        <v>31</v>
      </c>
      <c r="M119" s="14">
        <v>30</v>
      </c>
      <c r="N119" s="9">
        <v>9849</v>
      </c>
      <c r="O119" s="5">
        <v>86831.369</v>
      </c>
    </row>
    <row r="120" spans="1:15" ht="12">
      <c r="A120" s="4" t="s">
        <v>163</v>
      </c>
      <c r="B120" s="14">
        <v>44</v>
      </c>
      <c r="C120" s="14">
        <v>0</v>
      </c>
      <c r="D120" s="14">
        <v>126</v>
      </c>
      <c r="E120" s="14">
        <v>137</v>
      </c>
      <c r="F120" s="14">
        <v>101</v>
      </c>
      <c r="G120" s="14">
        <v>94</v>
      </c>
      <c r="H120" s="14">
        <v>62</v>
      </c>
      <c r="I120" s="14" t="s">
        <v>445</v>
      </c>
      <c r="J120" s="14">
        <v>0</v>
      </c>
      <c r="K120" s="14">
        <v>403</v>
      </c>
      <c r="L120" s="14">
        <v>472</v>
      </c>
      <c r="M120" s="14">
        <v>155</v>
      </c>
      <c r="N120" s="9">
        <v>52068</v>
      </c>
      <c r="O120" s="5">
        <v>769903.721</v>
      </c>
    </row>
    <row r="121" spans="1:15" ht="12">
      <c r="A121" s="4" t="s">
        <v>164</v>
      </c>
      <c r="B121" s="14">
        <v>199</v>
      </c>
      <c r="C121" s="14">
        <v>4</v>
      </c>
      <c r="D121" s="14">
        <v>295</v>
      </c>
      <c r="E121" s="14">
        <v>489</v>
      </c>
      <c r="F121" s="14">
        <v>132</v>
      </c>
      <c r="G121" s="14">
        <v>158</v>
      </c>
      <c r="H121" s="14">
        <v>183</v>
      </c>
      <c r="I121" s="14">
        <v>13</v>
      </c>
      <c r="J121" s="14">
        <v>0</v>
      </c>
      <c r="K121" s="14">
        <v>877</v>
      </c>
      <c r="L121" s="14">
        <v>907</v>
      </c>
      <c r="M121" s="14">
        <v>419</v>
      </c>
      <c r="N121" s="9">
        <v>134390</v>
      </c>
      <c r="O121" s="5">
        <v>1766927.096</v>
      </c>
    </row>
    <row r="122" spans="1:15" ht="12">
      <c r="A122" s="4" t="s">
        <v>165</v>
      </c>
      <c r="B122" s="14">
        <v>6</v>
      </c>
      <c r="C122" s="14">
        <v>0</v>
      </c>
      <c r="D122" s="14">
        <v>26</v>
      </c>
      <c r="E122" s="14">
        <v>21</v>
      </c>
      <c r="F122" s="14">
        <v>4</v>
      </c>
      <c r="G122" s="14">
        <v>16</v>
      </c>
      <c r="H122" s="14">
        <v>10</v>
      </c>
      <c r="I122" s="14">
        <v>0</v>
      </c>
      <c r="J122" s="14" t="s">
        <v>445</v>
      </c>
      <c r="K122" s="14">
        <v>34</v>
      </c>
      <c r="L122" s="14">
        <v>70</v>
      </c>
      <c r="M122" s="14">
        <v>12</v>
      </c>
      <c r="N122" s="9">
        <v>4240</v>
      </c>
      <c r="O122" s="5">
        <v>77645.63</v>
      </c>
    </row>
    <row r="123" spans="1:15" ht="12">
      <c r="A123" s="4" t="s">
        <v>166</v>
      </c>
      <c r="B123" s="14">
        <v>4</v>
      </c>
      <c r="C123" s="14">
        <v>0</v>
      </c>
      <c r="D123" s="14" t="s">
        <v>445</v>
      </c>
      <c r="E123" s="14">
        <v>19</v>
      </c>
      <c r="F123" s="14">
        <v>0</v>
      </c>
      <c r="G123" s="14">
        <v>5</v>
      </c>
      <c r="H123" s="14">
        <v>12</v>
      </c>
      <c r="I123" s="14">
        <v>0</v>
      </c>
      <c r="J123" s="14">
        <v>0</v>
      </c>
      <c r="K123" s="14">
        <v>12</v>
      </c>
      <c r="L123" s="14">
        <v>43</v>
      </c>
      <c r="M123" s="14">
        <v>6</v>
      </c>
      <c r="N123" s="9">
        <v>2311</v>
      </c>
      <c r="O123" s="5">
        <v>34952.834</v>
      </c>
    </row>
    <row r="124" spans="1:15" ht="12">
      <c r="A124" s="4" t="s">
        <v>167</v>
      </c>
      <c r="B124" s="14" t="s">
        <v>445</v>
      </c>
      <c r="C124" s="14">
        <v>0</v>
      </c>
      <c r="D124" s="14">
        <v>25</v>
      </c>
      <c r="E124" s="14">
        <v>30</v>
      </c>
      <c r="F124" s="14">
        <v>5</v>
      </c>
      <c r="G124" s="14">
        <v>18</v>
      </c>
      <c r="H124" s="14">
        <v>8</v>
      </c>
      <c r="I124" s="14">
        <v>0</v>
      </c>
      <c r="J124" s="14">
        <v>0</v>
      </c>
      <c r="K124" s="14">
        <v>53</v>
      </c>
      <c r="L124" s="14">
        <v>109</v>
      </c>
      <c r="M124" s="14">
        <v>30</v>
      </c>
      <c r="N124" s="9">
        <v>10637</v>
      </c>
      <c r="O124" s="5">
        <v>117355.691</v>
      </c>
    </row>
    <row r="125" spans="1:15" ht="12">
      <c r="A125" s="4" t="s">
        <v>168</v>
      </c>
      <c r="B125" s="14">
        <v>6</v>
      </c>
      <c r="C125" s="14">
        <v>0</v>
      </c>
      <c r="D125" s="14">
        <v>21</v>
      </c>
      <c r="E125" s="14">
        <v>44</v>
      </c>
      <c r="F125" s="14">
        <v>5</v>
      </c>
      <c r="G125" s="14">
        <v>23</v>
      </c>
      <c r="H125" s="14">
        <v>18</v>
      </c>
      <c r="I125" s="14" t="s">
        <v>445</v>
      </c>
      <c r="J125" s="14">
        <v>0</v>
      </c>
      <c r="K125" s="14">
        <v>49</v>
      </c>
      <c r="L125" s="14">
        <v>78</v>
      </c>
      <c r="M125" s="14">
        <v>18</v>
      </c>
      <c r="N125" s="9">
        <v>5836</v>
      </c>
      <c r="O125" s="5">
        <v>105241.677</v>
      </c>
    </row>
    <row r="126" spans="1:15" ht="12">
      <c r="A126" s="4" t="s">
        <v>169</v>
      </c>
      <c r="B126" s="14">
        <v>5</v>
      </c>
      <c r="C126" s="14">
        <v>0</v>
      </c>
      <c r="D126" s="14">
        <v>21</v>
      </c>
      <c r="E126" s="14">
        <v>23</v>
      </c>
      <c r="F126" s="14">
        <v>12</v>
      </c>
      <c r="G126" s="14">
        <v>23</v>
      </c>
      <c r="H126" s="14">
        <v>12</v>
      </c>
      <c r="I126" s="14" t="s">
        <v>445</v>
      </c>
      <c r="J126" s="14">
        <v>0</v>
      </c>
      <c r="K126" s="14">
        <v>33</v>
      </c>
      <c r="L126" s="14">
        <v>52</v>
      </c>
      <c r="M126" s="14">
        <v>22</v>
      </c>
      <c r="N126" s="9">
        <v>6689.288</v>
      </c>
      <c r="O126" s="5">
        <v>81408.169</v>
      </c>
    </row>
    <row r="127" spans="1:15" ht="12">
      <c r="A127" s="4" t="s">
        <v>170</v>
      </c>
      <c r="B127" s="14">
        <v>10</v>
      </c>
      <c r="C127" s="14">
        <v>0</v>
      </c>
      <c r="D127" s="14">
        <v>23</v>
      </c>
      <c r="E127" s="14">
        <v>24</v>
      </c>
      <c r="F127" s="14">
        <v>16</v>
      </c>
      <c r="G127" s="14">
        <v>15</v>
      </c>
      <c r="H127" s="14">
        <v>7</v>
      </c>
      <c r="I127" s="14">
        <v>0</v>
      </c>
      <c r="J127" s="14">
        <v>0</v>
      </c>
      <c r="K127" s="14">
        <v>40</v>
      </c>
      <c r="L127" s="14">
        <v>57</v>
      </c>
      <c r="M127" s="14">
        <v>35</v>
      </c>
      <c r="N127" s="9">
        <v>10589.727</v>
      </c>
      <c r="O127" s="5">
        <v>97772.543</v>
      </c>
    </row>
    <row r="128" spans="1:15" ht="12">
      <c r="A128" s="4" t="s">
        <v>171</v>
      </c>
      <c r="B128" s="14" t="s">
        <v>445</v>
      </c>
      <c r="C128" s="14">
        <v>0</v>
      </c>
      <c r="D128" s="14">
        <v>9</v>
      </c>
      <c r="E128" s="14">
        <v>34</v>
      </c>
      <c r="F128" s="14">
        <v>4</v>
      </c>
      <c r="G128" s="14">
        <v>12</v>
      </c>
      <c r="H128" s="14">
        <v>5</v>
      </c>
      <c r="I128" s="14">
        <v>0</v>
      </c>
      <c r="J128" s="14">
        <v>0</v>
      </c>
      <c r="K128" s="14">
        <v>35</v>
      </c>
      <c r="L128" s="14">
        <v>61</v>
      </c>
      <c r="M128" s="14">
        <v>16</v>
      </c>
      <c r="N128" s="9">
        <v>4902</v>
      </c>
      <c r="O128" s="5">
        <v>72395.831</v>
      </c>
    </row>
    <row r="129" spans="1:15" ht="12">
      <c r="A129" s="4" t="s">
        <v>172</v>
      </c>
      <c r="B129" s="14">
        <v>6</v>
      </c>
      <c r="C129" s="14">
        <v>0</v>
      </c>
      <c r="D129" s="14">
        <v>5</v>
      </c>
      <c r="E129" s="14">
        <v>51</v>
      </c>
      <c r="F129" s="14">
        <v>7</v>
      </c>
      <c r="G129" s="14">
        <v>15</v>
      </c>
      <c r="H129" s="14">
        <v>7</v>
      </c>
      <c r="I129" s="14">
        <v>0</v>
      </c>
      <c r="J129" s="14">
        <v>0</v>
      </c>
      <c r="K129" s="14">
        <v>36</v>
      </c>
      <c r="L129" s="14">
        <v>46</v>
      </c>
      <c r="M129" s="14">
        <v>16</v>
      </c>
      <c r="N129" s="9">
        <v>5146</v>
      </c>
      <c r="O129" s="5">
        <v>74867.814</v>
      </c>
    </row>
    <row r="130" spans="1:15" ht="12">
      <c r="A130" s="4" t="s">
        <v>173</v>
      </c>
      <c r="B130" s="14">
        <v>7</v>
      </c>
      <c r="C130" s="14">
        <v>0</v>
      </c>
      <c r="D130" s="14">
        <v>15</v>
      </c>
      <c r="E130" s="14">
        <v>31</v>
      </c>
      <c r="F130" s="14">
        <v>4</v>
      </c>
      <c r="G130" s="14">
        <v>8</v>
      </c>
      <c r="H130" s="14" t="s">
        <v>445</v>
      </c>
      <c r="I130" s="14" t="s">
        <v>445</v>
      </c>
      <c r="J130" s="14">
        <v>0</v>
      </c>
      <c r="K130" s="14">
        <v>33</v>
      </c>
      <c r="L130" s="14">
        <v>55</v>
      </c>
      <c r="M130" s="14">
        <v>30</v>
      </c>
      <c r="N130" s="9">
        <v>8634.516</v>
      </c>
      <c r="O130" s="5">
        <v>83568.232</v>
      </c>
    </row>
    <row r="131" spans="1:15" ht="12">
      <c r="A131" s="4" t="s">
        <v>174</v>
      </c>
      <c r="B131" s="14">
        <v>28</v>
      </c>
      <c r="C131" s="14">
        <v>0</v>
      </c>
      <c r="D131" s="14">
        <v>19</v>
      </c>
      <c r="E131" s="14">
        <v>63</v>
      </c>
      <c r="F131" s="14">
        <v>8</v>
      </c>
      <c r="G131" s="14">
        <v>43</v>
      </c>
      <c r="H131" s="14">
        <v>14</v>
      </c>
      <c r="I131" s="14" t="s">
        <v>445</v>
      </c>
      <c r="J131" s="14" t="s">
        <v>445</v>
      </c>
      <c r="K131" s="14">
        <v>131</v>
      </c>
      <c r="L131" s="14">
        <v>193</v>
      </c>
      <c r="M131" s="14">
        <v>66</v>
      </c>
      <c r="N131" s="9">
        <v>21121</v>
      </c>
      <c r="O131" s="5">
        <v>279633.1</v>
      </c>
    </row>
    <row r="132" spans="1:15" ht="12">
      <c r="A132" s="4" t="s">
        <v>175</v>
      </c>
      <c r="B132" s="14">
        <v>14</v>
      </c>
      <c r="C132" s="14">
        <v>0</v>
      </c>
      <c r="D132" s="14">
        <v>55</v>
      </c>
      <c r="E132" s="14">
        <v>49</v>
      </c>
      <c r="F132" s="14">
        <v>12</v>
      </c>
      <c r="G132" s="14">
        <v>31</v>
      </c>
      <c r="H132" s="14">
        <v>19</v>
      </c>
      <c r="I132" s="14">
        <v>0</v>
      </c>
      <c r="J132" s="14">
        <v>0</v>
      </c>
      <c r="K132" s="14">
        <v>46</v>
      </c>
      <c r="L132" s="14">
        <v>89</v>
      </c>
      <c r="M132" s="14">
        <v>47</v>
      </c>
      <c r="N132" s="9">
        <v>15080</v>
      </c>
      <c r="O132" s="5">
        <v>133533.305</v>
      </c>
    </row>
    <row r="133" spans="1:15" ht="12">
      <c r="A133" s="4" t="s">
        <v>176</v>
      </c>
      <c r="B133" s="14">
        <v>14</v>
      </c>
      <c r="C133" s="14">
        <v>0</v>
      </c>
      <c r="D133" s="14">
        <v>34</v>
      </c>
      <c r="E133" s="14">
        <v>62</v>
      </c>
      <c r="F133" s="14">
        <v>4</v>
      </c>
      <c r="G133" s="14">
        <v>30</v>
      </c>
      <c r="H133" s="14">
        <v>13</v>
      </c>
      <c r="I133" s="14" t="s">
        <v>445</v>
      </c>
      <c r="J133" s="14" t="s">
        <v>445</v>
      </c>
      <c r="K133" s="14">
        <v>105</v>
      </c>
      <c r="L133" s="14">
        <v>132</v>
      </c>
      <c r="M133" s="14">
        <v>36</v>
      </c>
      <c r="N133" s="9">
        <v>12179.512</v>
      </c>
      <c r="O133" s="5">
        <v>204104.985</v>
      </c>
    </row>
    <row r="134" spans="1:15" ht="12">
      <c r="A134" s="4" t="s">
        <v>177</v>
      </c>
      <c r="B134" s="14">
        <v>5</v>
      </c>
      <c r="C134" s="14">
        <v>0</v>
      </c>
      <c r="D134" s="14">
        <v>5</v>
      </c>
      <c r="E134" s="14">
        <v>53</v>
      </c>
      <c r="F134" s="14">
        <v>7</v>
      </c>
      <c r="G134" s="14" t="s">
        <v>445</v>
      </c>
      <c r="H134" s="14">
        <v>5</v>
      </c>
      <c r="I134" s="14">
        <v>0</v>
      </c>
      <c r="J134" s="14">
        <v>0</v>
      </c>
      <c r="K134" s="14">
        <v>36</v>
      </c>
      <c r="L134" s="14">
        <v>44</v>
      </c>
      <c r="M134" s="14">
        <v>20</v>
      </c>
      <c r="N134" s="9">
        <v>5566</v>
      </c>
      <c r="O134" s="5">
        <v>70991.532</v>
      </c>
    </row>
    <row r="135" spans="1:15" ht="12">
      <c r="A135" s="4" t="s">
        <v>178</v>
      </c>
      <c r="B135" s="14">
        <v>30</v>
      </c>
      <c r="C135" s="14">
        <v>0</v>
      </c>
      <c r="D135" s="14">
        <v>35</v>
      </c>
      <c r="E135" s="14">
        <v>58</v>
      </c>
      <c r="F135" s="14">
        <v>9</v>
      </c>
      <c r="G135" s="14">
        <v>15</v>
      </c>
      <c r="H135" s="14">
        <v>17</v>
      </c>
      <c r="I135" s="14" t="s">
        <v>445</v>
      </c>
      <c r="J135" s="14">
        <v>0</v>
      </c>
      <c r="K135" s="14">
        <v>112</v>
      </c>
      <c r="L135" s="14">
        <v>135</v>
      </c>
      <c r="M135" s="14">
        <v>66</v>
      </c>
      <c r="N135" s="9">
        <v>20888</v>
      </c>
      <c r="O135" s="5">
        <v>239451.257</v>
      </c>
    </row>
    <row r="136" spans="1:15" ht="12">
      <c r="A136" s="4" t="s">
        <v>179</v>
      </c>
      <c r="B136" s="14">
        <v>7</v>
      </c>
      <c r="C136" s="14">
        <v>0</v>
      </c>
      <c r="D136" s="14">
        <v>7</v>
      </c>
      <c r="E136" s="14">
        <v>20</v>
      </c>
      <c r="F136" s="14">
        <v>0</v>
      </c>
      <c r="G136" s="14">
        <v>21</v>
      </c>
      <c r="H136" s="14">
        <v>5</v>
      </c>
      <c r="I136" s="14">
        <v>0</v>
      </c>
      <c r="J136" s="14">
        <v>0</v>
      </c>
      <c r="K136" s="14">
        <v>21</v>
      </c>
      <c r="L136" s="14">
        <v>43</v>
      </c>
      <c r="M136" s="14">
        <v>14</v>
      </c>
      <c r="N136" s="9">
        <v>4761</v>
      </c>
      <c r="O136" s="5">
        <v>56853.115</v>
      </c>
    </row>
    <row r="137" spans="1:15" ht="12">
      <c r="A137" s="4" t="s">
        <v>180</v>
      </c>
      <c r="B137" s="14">
        <v>6</v>
      </c>
      <c r="C137" s="14">
        <v>0</v>
      </c>
      <c r="D137" s="14">
        <v>20</v>
      </c>
      <c r="E137" s="14">
        <v>28</v>
      </c>
      <c r="F137" s="14">
        <v>9</v>
      </c>
      <c r="G137" s="14">
        <v>32</v>
      </c>
      <c r="H137" s="14">
        <v>15</v>
      </c>
      <c r="I137" s="14" t="s">
        <v>445</v>
      </c>
      <c r="J137" s="14">
        <v>0</v>
      </c>
      <c r="K137" s="14">
        <v>48</v>
      </c>
      <c r="L137" s="14">
        <v>69</v>
      </c>
      <c r="M137" s="14">
        <v>29</v>
      </c>
      <c r="N137" s="9">
        <v>9585</v>
      </c>
      <c r="O137" s="5">
        <v>111615.244</v>
      </c>
    </row>
    <row r="138" spans="1:15" ht="27" customHeight="1">
      <c r="A138" s="26" t="s">
        <v>363</v>
      </c>
      <c r="B138" s="14">
        <v>47</v>
      </c>
      <c r="C138" s="14" t="s">
        <v>445</v>
      </c>
      <c r="D138" s="14">
        <v>47</v>
      </c>
      <c r="E138" s="14">
        <v>89</v>
      </c>
      <c r="F138" s="14">
        <v>13</v>
      </c>
      <c r="G138" s="14">
        <v>32</v>
      </c>
      <c r="H138" s="14">
        <v>0</v>
      </c>
      <c r="I138" s="14">
        <v>0</v>
      </c>
      <c r="J138" s="14">
        <v>0</v>
      </c>
      <c r="K138" s="14">
        <v>129</v>
      </c>
      <c r="L138" s="14">
        <v>205</v>
      </c>
      <c r="M138" s="14">
        <v>76</v>
      </c>
      <c r="N138" s="9">
        <v>24184.657</v>
      </c>
      <c r="O138" s="5">
        <v>292017.775</v>
      </c>
    </row>
    <row r="139" spans="1:15" ht="12">
      <c r="A139" s="4" t="s">
        <v>181</v>
      </c>
      <c r="B139" s="14">
        <v>41</v>
      </c>
      <c r="C139" s="14">
        <v>0</v>
      </c>
      <c r="D139" s="14">
        <v>39</v>
      </c>
      <c r="E139" s="14">
        <v>89</v>
      </c>
      <c r="F139" s="14">
        <v>17</v>
      </c>
      <c r="G139" s="14">
        <v>48</v>
      </c>
      <c r="H139" s="14">
        <v>35</v>
      </c>
      <c r="I139" s="14" t="s">
        <v>445</v>
      </c>
      <c r="J139" s="14">
        <v>0</v>
      </c>
      <c r="K139" s="14">
        <v>310</v>
      </c>
      <c r="L139" s="14">
        <v>419</v>
      </c>
      <c r="M139" s="14">
        <v>105</v>
      </c>
      <c r="N139" s="9">
        <v>36474</v>
      </c>
      <c r="O139" s="5">
        <v>579190.126</v>
      </c>
    </row>
    <row r="140" spans="1:15" ht="12">
      <c r="A140" s="4" t="s">
        <v>182</v>
      </c>
      <c r="B140" s="14">
        <v>14</v>
      </c>
      <c r="C140" s="14">
        <v>0</v>
      </c>
      <c r="D140" s="14" t="s">
        <v>445</v>
      </c>
      <c r="E140" s="14">
        <v>25</v>
      </c>
      <c r="F140" s="14" t="s">
        <v>445</v>
      </c>
      <c r="G140" s="14">
        <v>4</v>
      </c>
      <c r="H140" s="14" t="s">
        <v>445</v>
      </c>
      <c r="I140" s="14">
        <v>0</v>
      </c>
      <c r="J140" s="14">
        <v>0</v>
      </c>
      <c r="K140" s="14">
        <v>19</v>
      </c>
      <c r="L140" s="14">
        <v>41</v>
      </c>
      <c r="M140" s="14">
        <v>5</v>
      </c>
      <c r="N140" s="9">
        <v>2272</v>
      </c>
      <c r="O140" s="5">
        <v>46909.32</v>
      </c>
    </row>
    <row r="141" spans="1:15" ht="12">
      <c r="A141" s="4" t="s">
        <v>183</v>
      </c>
      <c r="B141" s="14">
        <v>44</v>
      </c>
      <c r="C141" s="14">
        <v>0</v>
      </c>
      <c r="D141" s="14">
        <v>55</v>
      </c>
      <c r="E141" s="14">
        <v>54</v>
      </c>
      <c r="F141" s="14">
        <v>43</v>
      </c>
      <c r="G141" s="14">
        <v>145</v>
      </c>
      <c r="H141" s="14">
        <v>63</v>
      </c>
      <c r="I141" s="14">
        <v>10</v>
      </c>
      <c r="J141" s="14">
        <v>0</v>
      </c>
      <c r="K141" s="14">
        <v>198</v>
      </c>
      <c r="L141" s="14">
        <v>278</v>
      </c>
      <c r="M141" s="14">
        <v>57</v>
      </c>
      <c r="N141" s="9">
        <v>18999</v>
      </c>
      <c r="O141" s="5">
        <v>439310.881</v>
      </c>
    </row>
    <row r="142" spans="1:15" ht="12">
      <c r="A142" s="4" t="s">
        <v>184</v>
      </c>
      <c r="B142" s="14">
        <v>7</v>
      </c>
      <c r="C142" s="14">
        <v>0</v>
      </c>
      <c r="D142" s="14">
        <v>48</v>
      </c>
      <c r="E142" s="14">
        <v>30</v>
      </c>
      <c r="F142" s="14">
        <v>7</v>
      </c>
      <c r="G142" s="14">
        <v>14</v>
      </c>
      <c r="H142" s="14">
        <v>9</v>
      </c>
      <c r="I142" s="14" t="s">
        <v>445</v>
      </c>
      <c r="J142" s="14">
        <v>0</v>
      </c>
      <c r="K142" s="14">
        <v>68</v>
      </c>
      <c r="L142" s="14">
        <v>135</v>
      </c>
      <c r="M142" s="14">
        <v>32</v>
      </c>
      <c r="N142" s="9">
        <v>10723</v>
      </c>
      <c r="O142" s="5">
        <v>148945.9</v>
      </c>
    </row>
    <row r="143" spans="1:15" ht="12">
      <c r="A143" s="4" t="s">
        <v>185</v>
      </c>
      <c r="B143" s="14">
        <v>31</v>
      </c>
      <c r="C143" s="14">
        <v>0</v>
      </c>
      <c r="D143" s="14">
        <v>60</v>
      </c>
      <c r="E143" s="14">
        <v>70</v>
      </c>
      <c r="F143" s="14">
        <v>34</v>
      </c>
      <c r="G143" s="14">
        <v>75</v>
      </c>
      <c r="H143" s="14">
        <v>21</v>
      </c>
      <c r="I143" s="14">
        <v>11</v>
      </c>
      <c r="J143" s="14" t="s">
        <v>445</v>
      </c>
      <c r="K143" s="14">
        <v>125</v>
      </c>
      <c r="L143" s="14">
        <v>279</v>
      </c>
      <c r="M143" s="14">
        <v>70</v>
      </c>
      <c r="N143" s="9">
        <v>23416</v>
      </c>
      <c r="O143" s="5">
        <v>328129.391</v>
      </c>
    </row>
    <row r="144" spans="1:15" ht="27" customHeight="1">
      <c r="A144" s="26" t="s">
        <v>364</v>
      </c>
      <c r="B144" s="14">
        <v>11</v>
      </c>
      <c r="C144" s="14">
        <v>0</v>
      </c>
      <c r="D144" s="14">
        <v>12</v>
      </c>
      <c r="E144" s="14">
        <v>11</v>
      </c>
      <c r="F144" s="14">
        <v>9</v>
      </c>
      <c r="G144" s="14">
        <v>33</v>
      </c>
      <c r="H144" s="14">
        <v>11</v>
      </c>
      <c r="I144" s="14">
        <v>6</v>
      </c>
      <c r="J144" s="14">
        <v>0</v>
      </c>
      <c r="K144" s="14">
        <v>87</v>
      </c>
      <c r="L144" s="14">
        <v>129</v>
      </c>
      <c r="M144" s="14">
        <v>28</v>
      </c>
      <c r="N144" s="9">
        <v>8059</v>
      </c>
      <c r="O144" s="5">
        <v>176818.038</v>
      </c>
    </row>
    <row r="145" spans="1:15" ht="12">
      <c r="A145" s="4" t="s">
        <v>186</v>
      </c>
      <c r="B145" s="14">
        <v>23</v>
      </c>
      <c r="C145" s="14">
        <v>0</v>
      </c>
      <c r="D145" s="14">
        <v>10</v>
      </c>
      <c r="E145" s="14">
        <v>65</v>
      </c>
      <c r="F145" s="14">
        <v>18</v>
      </c>
      <c r="G145" s="14">
        <v>45</v>
      </c>
      <c r="H145" s="14">
        <v>24</v>
      </c>
      <c r="I145" s="14">
        <v>4</v>
      </c>
      <c r="J145" s="14">
        <v>0</v>
      </c>
      <c r="K145" s="14">
        <v>135</v>
      </c>
      <c r="L145" s="14">
        <v>203</v>
      </c>
      <c r="M145" s="14">
        <v>94</v>
      </c>
      <c r="N145" s="9">
        <v>30646</v>
      </c>
      <c r="O145" s="5">
        <v>306972.662</v>
      </c>
    </row>
    <row r="146" spans="1:15" ht="12">
      <c r="A146" s="4" t="s">
        <v>187</v>
      </c>
      <c r="B146" s="14">
        <v>11</v>
      </c>
      <c r="C146" s="14">
        <v>0</v>
      </c>
      <c r="D146" s="14">
        <v>0</v>
      </c>
      <c r="E146" s="14">
        <v>12</v>
      </c>
      <c r="F146" s="14">
        <v>4</v>
      </c>
      <c r="G146" s="14">
        <v>9</v>
      </c>
      <c r="H146" s="14">
        <v>6</v>
      </c>
      <c r="I146" s="14">
        <v>4</v>
      </c>
      <c r="J146" s="14">
        <v>0</v>
      </c>
      <c r="K146" s="14">
        <v>18</v>
      </c>
      <c r="L146" s="14">
        <v>34</v>
      </c>
      <c r="M146" s="14">
        <v>18</v>
      </c>
      <c r="N146" s="9">
        <v>6023</v>
      </c>
      <c r="O146" s="5">
        <v>58167.886</v>
      </c>
    </row>
    <row r="147" spans="1:15" ht="12">
      <c r="A147" s="4" t="s">
        <v>188</v>
      </c>
      <c r="B147" s="14" t="s">
        <v>445</v>
      </c>
      <c r="C147" s="14">
        <v>0</v>
      </c>
      <c r="D147" s="14">
        <v>8</v>
      </c>
      <c r="E147" s="14">
        <v>13</v>
      </c>
      <c r="F147" s="14">
        <v>7</v>
      </c>
      <c r="G147" s="14">
        <v>7</v>
      </c>
      <c r="H147" s="14" t="s">
        <v>445</v>
      </c>
      <c r="I147" s="14" t="s">
        <v>445</v>
      </c>
      <c r="J147" s="14">
        <v>0</v>
      </c>
      <c r="K147" s="14">
        <v>19</v>
      </c>
      <c r="L147" s="14">
        <v>34</v>
      </c>
      <c r="M147" s="14">
        <v>20</v>
      </c>
      <c r="N147" s="9">
        <v>7234</v>
      </c>
      <c r="O147" s="5">
        <v>50913.664</v>
      </c>
    </row>
    <row r="148" spans="1:15" ht="12">
      <c r="A148" s="4" t="s">
        <v>189</v>
      </c>
      <c r="B148" s="14">
        <v>55</v>
      </c>
      <c r="C148" s="14">
        <v>0</v>
      </c>
      <c r="D148" s="14">
        <v>71</v>
      </c>
      <c r="E148" s="14">
        <v>151</v>
      </c>
      <c r="F148" s="14">
        <v>26</v>
      </c>
      <c r="G148" s="14">
        <v>62</v>
      </c>
      <c r="H148" s="14">
        <v>39</v>
      </c>
      <c r="I148" s="14" t="s">
        <v>445</v>
      </c>
      <c r="J148" s="14">
        <v>0</v>
      </c>
      <c r="K148" s="14">
        <v>311</v>
      </c>
      <c r="L148" s="14">
        <v>451</v>
      </c>
      <c r="M148" s="14">
        <v>172</v>
      </c>
      <c r="N148" s="9">
        <v>59557</v>
      </c>
      <c r="O148" s="5">
        <v>653235.596</v>
      </c>
    </row>
    <row r="149" spans="1:15" ht="12">
      <c r="A149" s="4" t="s">
        <v>190</v>
      </c>
      <c r="B149" s="14" t="s">
        <v>445</v>
      </c>
      <c r="C149" s="14">
        <v>0</v>
      </c>
      <c r="D149" s="14" t="s">
        <v>445</v>
      </c>
      <c r="E149" s="14">
        <v>13</v>
      </c>
      <c r="F149" s="14">
        <v>0</v>
      </c>
      <c r="G149" s="14">
        <v>6</v>
      </c>
      <c r="H149" s="14" t="s">
        <v>445</v>
      </c>
      <c r="I149" s="14">
        <v>0</v>
      </c>
      <c r="J149" s="14">
        <v>0</v>
      </c>
      <c r="K149" s="14">
        <v>31</v>
      </c>
      <c r="L149" s="14">
        <v>32</v>
      </c>
      <c r="M149" s="14">
        <v>7</v>
      </c>
      <c r="N149" s="9">
        <v>2458</v>
      </c>
      <c r="O149" s="5">
        <v>51038.954</v>
      </c>
    </row>
    <row r="150" spans="1:15" ht="12">
      <c r="A150" s="4" t="s">
        <v>191</v>
      </c>
      <c r="B150" s="14">
        <v>0</v>
      </c>
      <c r="C150" s="14">
        <v>0</v>
      </c>
      <c r="D150" s="14" t="s">
        <v>445</v>
      </c>
      <c r="E150" s="14">
        <v>18</v>
      </c>
      <c r="F150" s="14">
        <v>0</v>
      </c>
      <c r="G150" s="14">
        <v>10</v>
      </c>
      <c r="H150" s="14" t="s">
        <v>445</v>
      </c>
      <c r="I150" s="14">
        <v>0</v>
      </c>
      <c r="J150" s="14">
        <v>0</v>
      </c>
      <c r="K150" s="14">
        <v>21</v>
      </c>
      <c r="L150" s="14">
        <v>27</v>
      </c>
      <c r="M150" s="14">
        <v>9</v>
      </c>
      <c r="N150" s="9">
        <v>3278</v>
      </c>
      <c r="O150" s="5">
        <v>40945.572</v>
      </c>
    </row>
    <row r="151" spans="1:15" ht="12">
      <c r="A151" s="4" t="s">
        <v>192</v>
      </c>
      <c r="B151" s="14">
        <v>16</v>
      </c>
      <c r="C151" s="14">
        <v>0</v>
      </c>
      <c r="D151" s="14">
        <v>41</v>
      </c>
      <c r="E151" s="14">
        <v>120</v>
      </c>
      <c r="F151" s="14">
        <v>7</v>
      </c>
      <c r="G151" s="14">
        <v>49</v>
      </c>
      <c r="H151" s="14">
        <v>21</v>
      </c>
      <c r="I151" s="14" t="s">
        <v>445</v>
      </c>
      <c r="J151" s="14">
        <v>0</v>
      </c>
      <c r="K151" s="14">
        <v>96</v>
      </c>
      <c r="L151" s="14">
        <v>148</v>
      </c>
      <c r="M151" s="14">
        <v>71</v>
      </c>
      <c r="N151" s="9">
        <v>24509</v>
      </c>
      <c r="O151" s="5">
        <v>231262.721</v>
      </c>
    </row>
    <row r="152" spans="1:15" ht="12">
      <c r="A152" s="4" t="s">
        <v>193</v>
      </c>
      <c r="B152" s="14">
        <v>0</v>
      </c>
      <c r="C152" s="14">
        <v>0</v>
      </c>
      <c r="D152" s="14">
        <v>5</v>
      </c>
      <c r="E152" s="14">
        <v>15</v>
      </c>
      <c r="F152" s="14" t="s">
        <v>445</v>
      </c>
      <c r="G152" s="14">
        <v>5</v>
      </c>
      <c r="H152" s="14" t="s">
        <v>445</v>
      </c>
      <c r="I152" s="14" t="s">
        <v>445</v>
      </c>
      <c r="J152" s="14">
        <v>0</v>
      </c>
      <c r="K152" s="14">
        <v>14</v>
      </c>
      <c r="L152" s="14">
        <v>21</v>
      </c>
      <c r="M152" s="14" t="s">
        <v>445</v>
      </c>
      <c r="N152" s="9">
        <v>632</v>
      </c>
      <c r="O152" s="5">
        <v>27869.421</v>
      </c>
    </row>
    <row r="153" spans="1:15" ht="12">
      <c r="A153" s="4" t="s">
        <v>194</v>
      </c>
      <c r="B153" s="14" t="s">
        <v>445</v>
      </c>
      <c r="C153" s="14">
        <v>0</v>
      </c>
      <c r="D153" s="14">
        <v>0</v>
      </c>
      <c r="E153" s="14">
        <v>7</v>
      </c>
      <c r="F153" s="14" t="s">
        <v>445</v>
      </c>
      <c r="G153" s="14">
        <v>4</v>
      </c>
      <c r="H153" s="14" t="s">
        <v>445</v>
      </c>
      <c r="I153" s="14">
        <v>0</v>
      </c>
      <c r="J153" s="14">
        <v>0</v>
      </c>
      <c r="K153" s="14">
        <v>22</v>
      </c>
      <c r="L153" s="14">
        <v>24</v>
      </c>
      <c r="M153" s="14">
        <v>11</v>
      </c>
      <c r="N153" s="9">
        <v>3800</v>
      </c>
      <c r="O153" s="5">
        <v>41873.889</v>
      </c>
    </row>
    <row r="154" spans="1:15" ht="12">
      <c r="A154" s="4" t="s">
        <v>195</v>
      </c>
      <c r="B154" s="14">
        <v>0</v>
      </c>
      <c r="C154" s="14">
        <v>0</v>
      </c>
      <c r="D154" s="14">
        <v>0</v>
      </c>
      <c r="E154" s="14">
        <v>10</v>
      </c>
      <c r="F154" s="14" t="s">
        <v>445</v>
      </c>
      <c r="G154" s="14">
        <v>4</v>
      </c>
      <c r="H154" s="14">
        <v>0</v>
      </c>
      <c r="I154" s="14" t="s">
        <v>445</v>
      </c>
      <c r="J154" s="14">
        <v>0</v>
      </c>
      <c r="K154" s="14">
        <v>19</v>
      </c>
      <c r="L154" s="14">
        <v>20</v>
      </c>
      <c r="M154" s="14">
        <v>5</v>
      </c>
      <c r="N154" s="9">
        <v>1450</v>
      </c>
      <c r="O154" s="5">
        <v>32500.484</v>
      </c>
    </row>
    <row r="155" spans="1:15" ht="12">
      <c r="A155" s="4" t="s">
        <v>196</v>
      </c>
      <c r="B155" s="14">
        <v>219</v>
      </c>
      <c r="C155" s="14">
        <v>0</v>
      </c>
      <c r="D155" s="14">
        <v>229</v>
      </c>
      <c r="E155" s="14">
        <v>403</v>
      </c>
      <c r="F155" s="14">
        <v>336</v>
      </c>
      <c r="G155" s="14">
        <v>537</v>
      </c>
      <c r="H155" s="14">
        <v>277</v>
      </c>
      <c r="I155" s="14">
        <v>58</v>
      </c>
      <c r="J155" s="14" t="s">
        <v>445</v>
      </c>
      <c r="K155" s="14">
        <v>1770</v>
      </c>
      <c r="L155" s="14">
        <v>1911</v>
      </c>
      <c r="M155" s="14">
        <v>658</v>
      </c>
      <c r="N155" s="9">
        <v>213678</v>
      </c>
      <c r="O155" s="5">
        <v>3403942.459</v>
      </c>
    </row>
    <row r="156" spans="1:15" ht="12">
      <c r="A156" s="4" t="s">
        <v>197</v>
      </c>
      <c r="B156" s="14">
        <v>0</v>
      </c>
      <c r="C156" s="14">
        <v>0</v>
      </c>
      <c r="D156" s="14">
        <v>4</v>
      </c>
      <c r="E156" s="14">
        <v>22</v>
      </c>
      <c r="F156" s="14" t="s">
        <v>445</v>
      </c>
      <c r="G156" s="14">
        <v>12</v>
      </c>
      <c r="H156" s="14">
        <v>4</v>
      </c>
      <c r="I156" s="14" t="s">
        <v>445</v>
      </c>
      <c r="J156" s="14">
        <v>0</v>
      </c>
      <c r="K156" s="14">
        <v>26</v>
      </c>
      <c r="L156" s="14">
        <v>43</v>
      </c>
      <c r="M156" s="14">
        <v>12</v>
      </c>
      <c r="N156" s="9">
        <v>3894</v>
      </c>
      <c r="O156" s="5">
        <v>57478.062</v>
      </c>
    </row>
    <row r="157" spans="1:15" ht="12">
      <c r="A157" s="4" t="s">
        <v>198</v>
      </c>
      <c r="B157" s="14">
        <v>9</v>
      </c>
      <c r="C157" s="14">
        <v>0</v>
      </c>
      <c r="D157" s="14">
        <v>5</v>
      </c>
      <c r="E157" s="14">
        <v>15</v>
      </c>
      <c r="F157" s="14" t="s">
        <v>445</v>
      </c>
      <c r="G157" s="14">
        <v>6</v>
      </c>
      <c r="H157" s="14" t="s">
        <v>445</v>
      </c>
      <c r="I157" s="14" t="s">
        <v>445</v>
      </c>
      <c r="J157" s="14">
        <v>0</v>
      </c>
      <c r="K157" s="14">
        <v>19</v>
      </c>
      <c r="L157" s="14">
        <v>36</v>
      </c>
      <c r="M157" s="14">
        <v>11</v>
      </c>
      <c r="N157" s="9">
        <v>3821.442</v>
      </c>
      <c r="O157" s="5">
        <v>49579.498</v>
      </c>
    </row>
    <row r="158" spans="1:15" ht="12">
      <c r="A158" s="4" t="s">
        <v>199</v>
      </c>
      <c r="B158" s="14" t="s">
        <v>445</v>
      </c>
      <c r="C158" s="14">
        <v>0</v>
      </c>
      <c r="D158" s="14" t="s">
        <v>445</v>
      </c>
      <c r="E158" s="14">
        <v>27</v>
      </c>
      <c r="F158" s="14">
        <v>0</v>
      </c>
      <c r="G158" s="14">
        <v>5</v>
      </c>
      <c r="H158" s="14">
        <v>4</v>
      </c>
      <c r="I158" s="14" t="s">
        <v>445</v>
      </c>
      <c r="J158" s="14">
        <v>0</v>
      </c>
      <c r="K158" s="14">
        <v>20</v>
      </c>
      <c r="L158" s="14">
        <v>36</v>
      </c>
      <c r="M158" s="14">
        <v>22</v>
      </c>
      <c r="N158" s="9">
        <v>7840</v>
      </c>
      <c r="O158" s="5">
        <v>54582.188</v>
      </c>
    </row>
    <row r="159" spans="1:15" ht="12">
      <c r="A159" s="4" t="s">
        <v>200</v>
      </c>
      <c r="B159" s="14">
        <v>18</v>
      </c>
      <c r="C159" s="14">
        <v>0</v>
      </c>
      <c r="D159" s="14">
        <v>17</v>
      </c>
      <c r="E159" s="14">
        <v>28</v>
      </c>
      <c r="F159" s="14">
        <v>14</v>
      </c>
      <c r="G159" s="14">
        <v>68</v>
      </c>
      <c r="H159" s="14">
        <v>16</v>
      </c>
      <c r="I159" s="14">
        <v>6</v>
      </c>
      <c r="J159" s="14">
        <v>0</v>
      </c>
      <c r="K159" s="14">
        <v>96</v>
      </c>
      <c r="L159" s="14">
        <v>122</v>
      </c>
      <c r="M159" s="14">
        <v>39</v>
      </c>
      <c r="N159" s="9">
        <v>12100</v>
      </c>
      <c r="O159" s="5">
        <v>211577.947</v>
      </c>
    </row>
    <row r="160" spans="1:15" ht="12">
      <c r="A160" s="4" t="s">
        <v>201</v>
      </c>
      <c r="B160" s="14">
        <v>5</v>
      </c>
      <c r="C160" s="14">
        <v>0</v>
      </c>
      <c r="D160" s="14">
        <v>0</v>
      </c>
      <c r="E160" s="14">
        <v>14</v>
      </c>
      <c r="F160" s="14">
        <v>0</v>
      </c>
      <c r="G160" s="14" t="s">
        <v>445</v>
      </c>
      <c r="H160" s="14" t="s">
        <v>445</v>
      </c>
      <c r="I160" s="14">
        <v>0</v>
      </c>
      <c r="J160" s="14">
        <v>0</v>
      </c>
      <c r="K160" s="14">
        <v>9</v>
      </c>
      <c r="L160" s="14">
        <v>24</v>
      </c>
      <c r="M160" s="14">
        <v>9</v>
      </c>
      <c r="N160" s="9">
        <v>2989.202</v>
      </c>
      <c r="O160" s="5">
        <v>26388.866</v>
      </c>
    </row>
    <row r="161" spans="1:15" ht="12">
      <c r="A161" s="4" t="s">
        <v>202</v>
      </c>
      <c r="B161" s="14">
        <v>7</v>
      </c>
      <c r="C161" s="14">
        <v>0</v>
      </c>
      <c r="D161" s="14">
        <v>10</v>
      </c>
      <c r="E161" s="14">
        <v>59</v>
      </c>
      <c r="F161" s="14">
        <v>9</v>
      </c>
      <c r="G161" s="14">
        <v>32</v>
      </c>
      <c r="H161" s="14">
        <v>15</v>
      </c>
      <c r="I161" s="14">
        <v>5</v>
      </c>
      <c r="J161" s="14">
        <v>0</v>
      </c>
      <c r="K161" s="14">
        <v>140</v>
      </c>
      <c r="L161" s="14">
        <v>209</v>
      </c>
      <c r="M161" s="14">
        <v>27</v>
      </c>
      <c r="N161" s="9">
        <v>8002.033</v>
      </c>
      <c r="O161" s="5">
        <v>252778.436</v>
      </c>
    </row>
    <row r="162" spans="1:15" ht="12">
      <c r="A162" s="4" t="s">
        <v>203</v>
      </c>
      <c r="B162" s="14">
        <v>15</v>
      </c>
      <c r="C162" s="14" t="s">
        <v>445</v>
      </c>
      <c r="D162" s="14">
        <v>26</v>
      </c>
      <c r="E162" s="14">
        <v>33</v>
      </c>
      <c r="F162" s="14">
        <v>30</v>
      </c>
      <c r="G162" s="14">
        <v>69</v>
      </c>
      <c r="H162" s="14">
        <v>25</v>
      </c>
      <c r="I162" s="14" t="s">
        <v>445</v>
      </c>
      <c r="J162" s="14">
        <v>0</v>
      </c>
      <c r="K162" s="14">
        <v>96</v>
      </c>
      <c r="L162" s="14">
        <v>129</v>
      </c>
      <c r="M162" s="14">
        <v>39</v>
      </c>
      <c r="N162" s="9">
        <v>13250</v>
      </c>
      <c r="O162" s="5">
        <v>211470.556</v>
      </c>
    </row>
    <row r="163" spans="1:15" ht="12">
      <c r="A163" s="4" t="s">
        <v>204</v>
      </c>
      <c r="B163" s="14">
        <v>17</v>
      </c>
      <c r="C163" s="14">
        <v>0</v>
      </c>
      <c r="D163" s="14">
        <v>19</v>
      </c>
      <c r="E163" s="14">
        <v>84</v>
      </c>
      <c r="F163" s="14" t="s">
        <v>445</v>
      </c>
      <c r="G163" s="14">
        <v>67</v>
      </c>
      <c r="H163" s="14">
        <v>20</v>
      </c>
      <c r="I163" s="14" t="s">
        <v>445</v>
      </c>
      <c r="J163" s="14">
        <v>0</v>
      </c>
      <c r="K163" s="14">
        <v>126</v>
      </c>
      <c r="L163" s="14">
        <v>210</v>
      </c>
      <c r="M163" s="14">
        <v>48</v>
      </c>
      <c r="N163" s="9">
        <v>16974.774</v>
      </c>
      <c r="O163" s="5">
        <v>270243.38</v>
      </c>
    </row>
    <row r="164" spans="1:15" ht="12">
      <c r="A164" s="4" t="s">
        <v>205</v>
      </c>
      <c r="B164" s="14">
        <v>8</v>
      </c>
      <c r="C164" s="14" t="s">
        <v>445</v>
      </c>
      <c r="D164" s="14">
        <v>5</v>
      </c>
      <c r="E164" s="14">
        <v>8</v>
      </c>
      <c r="F164" s="14" t="s">
        <v>445</v>
      </c>
      <c r="G164" s="14">
        <v>15</v>
      </c>
      <c r="H164" s="14">
        <v>4</v>
      </c>
      <c r="I164" s="14" t="s">
        <v>445</v>
      </c>
      <c r="J164" s="14">
        <v>0</v>
      </c>
      <c r="K164" s="14">
        <v>31</v>
      </c>
      <c r="L164" s="14">
        <v>46</v>
      </c>
      <c r="M164" s="14">
        <v>18</v>
      </c>
      <c r="N164" s="9">
        <v>6072</v>
      </c>
      <c r="O164" s="5">
        <v>73292.053</v>
      </c>
    </row>
    <row r="165" spans="1:15" ht="12">
      <c r="A165" s="4" t="s">
        <v>206</v>
      </c>
      <c r="B165" s="14">
        <v>6</v>
      </c>
      <c r="C165" s="14">
        <v>0</v>
      </c>
      <c r="D165" s="14">
        <v>21</v>
      </c>
      <c r="E165" s="14">
        <v>29</v>
      </c>
      <c r="F165" s="14">
        <v>4</v>
      </c>
      <c r="G165" s="14">
        <v>11</v>
      </c>
      <c r="H165" s="14" t="s">
        <v>445</v>
      </c>
      <c r="I165" s="14">
        <v>5</v>
      </c>
      <c r="J165" s="14">
        <v>0</v>
      </c>
      <c r="K165" s="14">
        <v>47</v>
      </c>
      <c r="L165" s="14">
        <v>69</v>
      </c>
      <c r="M165" s="14">
        <v>21</v>
      </c>
      <c r="N165" s="9">
        <v>7402</v>
      </c>
      <c r="O165" s="5">
        <v>102052.418</v>
      </c>
    </row>
    <row r="166" spans="1:15" ht="12">
      <c r="A166" s="4" t="s">
        <v>207</v>
      </c>
      <c r="B166" s="14" t="s">
        <v>445</v>
      </c>
      <c r="C166" s="14">
        <v>0</v>
      </c>
      <c r="D166" s="14">
        <v>6</v>
      </c>
      <c r="E166" s="14">
        <v>47</v>
      </c>
      <c r="F166" s="14" t="s">
        <v>445</v>
      </c>
      <c r="G166" s="14">
        <v>22</v>
      </c>
      <c r="H166" s="14">
        <v>13</v>
      </c>
      <c r="I166" s="14">
        <v>0</v>
      </c>
      <c r="J166" s="14">
        <v>0</v>
      </c>
      <c r="K166" s="14">
        <v>103</v>
      </c>
      <c r="L166" s="14">
        <v>119</v>
      </c>
      <c r="M166" s="14">
        <v>36</v>
      </c>
      <c r="N166" s="9">
        <v>11919</v>
      </c>
      <c r="O166" s="5">
        <v>181566.152</v>
      </c>
    </row>
    <row r="167" spans="1:15" ht="12">
      <c r="A167" s="4" t="s">
        <v>208</v>
      </c>
      <c r="B167" s="14">
        <v>15</v>
      </c>
      <c r="C167" s="14">
        <v>0</v>
      </c>
      <c r="D167" s="14" t="s">
        <v>445</v>
      </c>
      <c r="E167" s="14">
        <v>55</v>
      </c>
      <c r="F167" s="14" t="s">
        <v>445</v>
      </c>
      <c r="G167" s="14">
        <v>48</v>
      </c>
      <c r="H167" s="14">
        <v>12</v>
      </c>
      <c r="I167" s="14" t="s">
        <v>445</v>
      </c>
      <c r="J167" s="14">
        <v>0</v>
      </c>
      <c r="K167" s="14">
        <v>98</v>
      </c>
      <c r="L167" s="14">
        <v>134</v>
      </c>
      <c r="M167" s="14">
        <v>58</v>
      </c>
      <c r="N167" s="9">
        <v>19031</v>
      </c>
      <c r="O167" s="5">
        <v>212146.552</v>
      </c>
    </row>
    <row r="168" spans="1:15" ht="12">
      <c r="A168" s="4" t="s">
        <v>209</v>
      </c>
      <c r="B168" s="14">
        <v>6</v>
      </c>
      <c r="C168" s="14">
        <v>0</v>
      </c>
      <c r="D168" s="14" t="s">
        <v>445</v>
      </c>
      <c r="E168" s="14">
        <v>14</v>
      </c>
      <c r="F168" s="14" t="s">
        <v>445</v>
      </c>
      <c r="G168" s="14">
        <v>6</v>
      </c>
      <c r="H168" s="14" t="s">
        <v>445</v>
      </c>
      <c r="I168" s="14" t="s">
        <v>445</v>
      </c>
      <c r="J168" s="14">
        <v>0</v>
      </c>
      <c r="K168" s="14">
        <v>51</v>
      </c>
      <c r="L168" s="14">
        <v>47</v>
      </c>
      <c r="M168" s="14">
        <v>11</v>
      </c>
      <c r="N168" s="9">
        <v>3892</v>
      </c>
      <c r="O168" s="5">
        <v>85305.867</v>
      </c>
    </row>
    <row r="169" spans="1:15" ht="12">
      <c r="A169" s="4" t="s">
        <v>210</v>
      </c>
      <c r="B169" s="14" t="s">
        <v>445</v>
      </c>
      <c r="C169" s="14">
        <v>0</v>
      </c>
      <c r="D169" s="14" t="s">
        <v>445</v>
      </c>
      <c r="E169" s="14">
        <v>9</v>
      </c>
      <c r="F169" s="14" t="s">
        <v>445</v>
      </c>
      <c r="G169" s="14">
        <v>5</v>
      </c>
      <c r="H169" s="14">
        <v>5</v>
      </c>
      <c r="I169" s="14" t="s">
        <v>445</v>
      </c>
      <c r="J169" s="14">
        <v>0</v>
      </c>
      <c r="K169" s="14">
        <v>36</v>
      </c>
      <c r="L169" s="14">
        <v>44</v>
      </c>
      <c r="M169" s="14">
        <v>13</v>
      </c>
      <c r="N169" s="9">
        <v>3733.981</v>
      </c>
      <c r="O169" s="5">
        <v>67802.69900000001</v>
      </c>
    </row>
    <row r="170" spans="1:15" ht="12">
      <c r="A170" s="4" t="s">
        <v>211</v>
      </c>
      <c r="B170" s="14">
        <v>15</v>
      </c>
      <c r="C170" s="14">
        <v>0</v>
      </c>
      <c r="D170" s="14">
        <v>42</v>
      </c>
      <c r="E170" s="14">
        <v>36</v>
      </c>
      <c r="F170" s="14">
        <v>54</v>
      </c>
      <c r="G170" s="14">
        <v>74</v>
      </c>
      <c r="H170" s="14">
        <v>45</v>
      </c>
      <c r="I170" s="14">
        <v>5</v>
      </c>
      <c r="J170" s="14">
        <v>0</v>
      </c>
      <c r="K170" s="14">
        <v>200</v>
      </c>
      <c r="L170" s="14">
        <v>277</v>
      </c>
      <c r="M170" s="14">
        <v>73</v>
      </c>
      <c r="N170" s="9">
        <v>25414</v>
      </c>
      <c r="O170" s="5">
        <v>399498.743</v>
      </c>
    </row>
    <row r="171" spans="1:15" ht="12">
      <c r="A171" s="4" t="s">
        <v>212</v>
      </c>
      <c r="B171" s="14">
        <v>9</v>
      </c>
      <c r="C171" s="14">
        <v>0</v>
      </c>
      <c r="D171" s="14">
        <v>7</v>
      </c>
      <c r="E171" s="14">
        <v>20</v>
      </c>
      <c r="F171" s="14" t="s">
        <v>445</v>
      </c>
      <c r="G171" s="14">
        <v>13</v>
      </c>
      <c r="H171" s="14">
        <v>0</v>
      </c>
      <c r="I171" s="14" t="s">
        <v>445</v>
      </c>
      <c r="J171" s="14">
        <v>0</v>
      </c>
      <c r="K171" s="14">
        <v>37</v>
      </c>
      <c r="L171" s="14">
        <v>50</v>
      </c>
      <c r="M171" s="14">
        <v>12</v>
      </c>
      <c r="N171" s="9">
        <v>3759.895</v>
      </c>
      <c r="O171" s="5">
        <v>75827.388</v>
      </c>
    </row>
    <row r="172" spans="1:15" ht="12">
      <c r="A172" s="4" t="s">
        <v>213</v>
      </c>
      <c r="B172" s="14">
        <v>14</v>
      </c>
      <c r="C172" s="14" t="s">
        <v>445</v>
      </c>
      <c r="D172" s="14">
        <v>35</v>
      </c>
      <c r="E172" s="14">
        <v>10</v>
      </c>
      <c r="F172" s="14">
        <v>30</v>
      </c>
      <c r="G172" s="14">
        <v>47</v>
      </c>
      <c r="H172" s="14">
        <v>26</v>
      </c>
      <c r="I172" s="14" t="s">
        <v>445</v>
      </c>
      <c r="J172" s="14">
        <v>0</v>
      </c>
      <c r="K172" s="14">
        <v>101</v>
      </c>
      <c r="L172" s="14">
        <v>165</v>
      </c>
      <c r="M172" s="14">
        <v>47</v>
      </c>
      <c r="N172" s="9">
        <v>16490</v>
      </c>
      <c r="O172" s="5">
        <v>221530.758</v>
      </c>
    </row>
    <row r="173" spans="1:15" ht="12">
      <c r="A173" s="4" t="s">
        <v>214</v>
      </c>
      <c r="B173" s="14">
        <v>4</v>
      </c>
      <c r="C173" s="14">
        <v>0</v>
      </c>
      <c r="D173" s="14">
        <v>4</v>
      </c>
      <c r="E173" s="14">
        <v>49</v>
      </c>
      <c r="F173" s="14" t="s">
        <v>445</v>
      </c>
      <c r="G173" s="14">
        <v>32</v>
      </c>
      <c r="H173" s="14">
        <v>21</v>
      </c>
      <c r="I173" s="14" t="s">
        <v>445</v>
      </c>
      <c r="J173" s="14">
        <v>0</v>
      </c>
      <c r="K173" s="14">
        <v>41</v>
      </c>
      <c r="L173" s="14">
        <v>89</v>
      </c>
      <c r="M173" s="14">
        <v>34</v>
      </c>
      <c r="N173" s="9">
        <v>11774</v>
      </c>
      <c r="O173" s="5">
        <v>113431.149</v>
      </c>
    </row>
    <row r="174" spans="1:15" ht="12">
      <c r="A174" s="4" t="s">
        <v>215</v>
      </c>
      <c r="B174" s="14">
        <v>24</v>
      </c>
      <c r="C174" s="14">
        <v>0</v>
      </c>
      <c r="D174" s="14">
        <v>19</v>
      </c>
      <c r="E174" s="14">
        <v>123</v>
      </c>
      <c r="F174" s="14">
        <v>14</v>
      </c>
      <c r="G174" s="14">
        <v>67</v>
      </c>
      <c r="H174" s="14">
        <v>27</v>
      </c>
      <c r="I174" s="14">
        <v>4</v>
      </c>
      <c r="J174" s="14">
        <v>0</v>
      </c>
      <c r="K174" s="14">
        <v>209</v>
      </c>
      <c r="L174" s="14">
        <v>240</v>
      </c>
      <c r="M174" s="14">
        <v>99</v>
      </c>
      <c r="N174" s="9">
        <v>32926</v>
      </c>
      <c r="O174" s="5">
        <v>414474.47</v>
      </c>
    </row>
    <row r="175" spans="1:15" ht="12">
      <c r="A175" s="4" t="s">
        <v>216</v>
      </c>
      <c r="B175" s="14">
        <v>4</v>
      </c>
      <c r="C175" s="14">
        <v>0</v>
      </c>
      <c r="D175" s="14" t="s">
        <v>445</v>
      </c>
      <c r="E175" s="14">
        <v>29</v>
      </c>
      <c r="F175" s="14" t="s">
        <v>445</v>
      </c>
      <c r="G175" s="14" t="s">
        <v>445</v>
      </c>
      <c r="H175" s="14">
        <v>0</v>
      </c>
      <c r="I175" s="14" t="s">
        <v>445</v>
      </c>
      <c r="J175" s="14">
        <v>0</v>
      </c>
      <c r="K175" s="14">
        <v>16</v>
      </c>
      <c r="L175" s="14">
        <v>26</v>
      </c>
      <c r="M175" s="14">
        <v>12</v>
      </c>
      <c r="N175" s="9">
        <v>3937</v>
      </c>
      <c r="O175" s="5">
        <v>37855.593</v>
      </c>
    </row>
    <row r="176" spans="1:15" ht="12">
      <c r="A176" s="4" t="s">
        <v>217</v>
      </c>
      <c r="B176" s="14" t="s">
        <v>445</v>
      </c>
      <c r="C176" s="14" t="s">
        <v>445</v>
      </c>
      <c r="D176" s="14" t="s">
        <v>445</v>
      </c>
      <c r="E176" s="14">
        <v>8</v>
      </c>
      <c r="F176" s="14">
        <v>8</v>
      </c>
      <c r="G176" s="14">
        <v>30</v>
      </c>
      <c r="H176" s="14">
        <v>6</v>
      </c>
      <c r="I176" s="14">
        <v>4</v>
      </c>
      <c r="J176" s="14" t="s">
        <v>445</v>
      </c>
      <c r="K176" s="14">
        <v>86</v>
      </c>
      <c r="L176" s="14">
        <v>113</v>
      </c>
      <c r="M176" s="14">
        <v>26</v>
      </c>
      <c r="N176" s="9">
        <v>8421</v>
      </c>
      <c r="O176" s="5">
        <v>159806.883</v>
      </c>
    </row>
    <row r="177" spans="1:15" ht="12">
      <c r="A177" s="4" t="s">
        <v>218</v>
      </c>
      <c r="B177" s="14">
        <v>15</v>
      </c>
      <c r="C177" s="14">
        <v>0</v>
      </c>
      <c r="D177" s="14">
        <v>0</v>
      </c>
      <c r="E177" s="14">
        <v>15</v>
      </c>
      <c r="F177" s="14">
        <v>0</v>
      </c>
      <c r="G177" s="14">
        <v>4</v>
      </c>
      <c r="H177" s="14" t="s">
        <v>445</v>
      </c>
      <c r="I177" s="14">
        <v>7</v>
      </c>
      <c r="J177" s="14" t="s">
        <v>445</v>
      </c>
      <c r="K177" s="14">
        <v>26</v>
      </c>
      <c r="L177" s="14">
        <v>36</v>
      </c>
      <c r="M177" s="14">
        <v>21</v>
      </c>
      <c r="N177" s="9">
        <v>6906</v>
      </c>
      <c r="O177" s="5">
        <v>74747.109</v>
      </c>
    </row>
    <row r="178" spans="1:15" ht="12">
      <c r="A178" s="4" t="s">
        <v>219</v>
      </c>
      <c r="B178" s="14" t="s">
        <v>445</v>
      </c>
      <c r="C178" s="14">
        <v>0</v>
      </c>
      <c r="D178" s="14" t="s">
        <v>445</v>
      </c>
      <c r="E178" s="14">
        <v>7</v>
      </c>
      <c r="F178" s="14" t="s">
        <v>445</v>
      </c>
      <c r="G178" s="14">
        <v>14</v>
      </c>
      <c r="H178" s="14">
        <v>7</v>
      </c>
      <c r="I178" s="14">
        <v>0</v>
      </c>
      <c r="J178" s="14">
        <v>0</v>
      </c>
      <c r="K178" s="14">
        <v>22</v>
      </c>
      <c r="L178" s="14">
        <v>33</v>
      </c>
      <c r="M178" s="14">
        <v>20</v>
      </c>
      <c r="N178" s="9">
        <v>6212</v>
      </c>
      <c r="O178" s="5">
        <v>53166.215</v>
      </c>
    </row>
    <row r="179" spans="1:15" ht="12">
      <c r="A179" s="4" t="s">
        <v>220</v>
      </c>
      <c r="B179" s="14">
        <v>5</v>
      </c>
      <c r="C179" s="14">
        <v>0</v>
      </c>
      <c r="D179" s="14">
        <v>0</v>
      </c>
      <c r="E179" s="14">
        <v>9</v>
      </c>
      <c r="F179" s="14" t="s">
        <v>445</v>
      </c>
      <c r="G179" s="14">
        <v>7</v>
      </c>
      <c r="H179" s="14" t="s">
        <v>445</v>
      </c>
      <c r="I179" s="14">
        <v>6</v>
      </c>
      <c r="J179" s="14">
        <v>0</v>
      </c>
      <c r="K179" s="14">
        <v>29</v>
      </c>
      <c r="L179" s="14">
        <v>43</v>
      </c>
      <c r="M179" s="14">
        <v>6</v>
      </c>
      <c r="N179" s="9">
        <v>2905.88</v>
      </c>
      <c r="O179" s="5">
        <v>62911.445999999996</v>
      </c>
    </row>
    <row r="180" spans="1:15" ht="12">
      <c r="A180" s="4" t="s">
        <v>221</v>
      </c>
      <c r="B180" s="14">
        <v>9</v>
      </c>
      <c r="C180" s="14">
        <v>0</v>
      </c>
      <c r="D180" s="14" t="s">
        <v>445</v>
      </c>
      <c r="E180" s="14">
        <v>22</v>
      </c>
      <c r="F180" s="14" t="s">
        <v>445</v>
      </c>
      <c r="G180" s="14">
        <v>13</v>
      </c>
      <c r="H180" s="14" t="s">
        <v>445</v>
      </c>
      <c r="I180" s="14" t="s">
        <v>445</v>
      </c>
      <c r="J180" s="14">
        <v>0</v>
      </c>
      <c r="K180" s="14">
        <v>20</v>
      </c>
      <c r="L180" s="14">
        <v>44</v>
      </c>
      <c r="M180" s="14">
        <v>17</v>
      </c>
      <c r="N180" s="9">
        <v>5880</v>
      </c>
      <c r="O180" s="5">
        <v>58871.917</v>
      </c>
    </row>
    <row r="181" spans="1:15" ht="12">
      <c r="A181" s="4" t="s">
        <v>222</v>
      </c>
      <c r="B181" s="14">
        <v>4</v>
      </c>
      <c r="C181" s="14">
        <v>0</v>
      </c>
      <c r="D181" s="14">
        <v>0</v>
      </c>
      <c r="E181" s="14">
        <v>51</v>
      </c>
      <c r="F181" s="14" t="s">
        <v>445</v>
      </c>
      <c r="G181" s="14">
        <v>16</v>
      </c>
      <c r="H181" s="14">
        <v>4</v>
      </c>
      <c r="I181" s="14" t="s">
        <v>445</v>
      </c>
      <c r="J181" s="14">
        <v>0</v>
      </c>
      <c r="K181" s="14">
        <v>47</v>
      </c>
      <c r="L181" s="14">
        <v>64</v>
      </c>
      <c r="M181" s="14">
        <v>19</v>
      </c>
      <c r="N181" s="9">
        <v>5656.91</v>
      </c>
      <c r="O181" s="5">
        <v>92013.31700000001</v>
      </c>
    </row>
    <row r="182" spans="1:15" ht="12">
      <c r="A182" s="4" t="s">
        <v>223</v>
      </c>
      <c r="B182" s="14">
        <v>9</v>
      </c>
      <c r="C182" s="14">
        <v>0</v>
      </c>
      <c r="D182" s="14">
        <v>6</v>
      </c>
      <c r="E182" s="14">
        <v>17</v>
      </c>
      <c r="F182" s="14" t="s">
        <v>445</v>
      </c>
      <c r="G182" s="14">
        <v>19</v>
      </c>
      <c r="H182" s="14">
        <v>7</v>
      </c>
      <c r="I182" s="14" t="s">
        <v>445</v>
      </c>
      <c r="J182" s="14">
        <v>0</v>
      </c>
      <c r="K182" s="14">
        <v>42</v>
      </c>
      <c r="L182" s="14">
        <v>50</v>
      </c>
      <c r="M182" s="14">
        <v>26</v>
      </c>
      <c r="N182" s="9">
        <v>9017</v>
      </c>
      <c r="O182" s="5">
        <v>96030.694</v>
      </c>
    </row>
    <row r="183" spans="1:15" ht="12">
      <c r="A183" s="4" t="s">
        <v>224</v>
      </c>
      <c r="B183" s="14" t="s">
        <v>445</v>
      </c>
      <c r="C183" s="14">
        <v>0</v>
      </c>
      <c r="D183" s="14" t="s">
        <v>445</v>
      </c>
      <c r="E183" s="14">
        <v>7</v>
      </c>
      <c r="F183" s="14">
        <v>4</v>
      </c>
      <c r="G183" s="14">
        <v>16</v>
      </c>
      <c r="H183" s="14">
        <v>4</v>
      </c>
      <c r="I183" s="14">
        <v>0</v>
      </c>
      <c r="J183" s="14">
        <v>0</v>
      </c>
      <c r="K183" s="14">
        <v>42</v>
      </c>
      <c r="L183" s="14">
        <v>47</v>
      </c>
      <c r="M183" s="14">
        <v>19</v>
      </c>
      <c r="N183" s="9">
        <v>5861.936</v>
      </c>
      <c r="O183" s="5">
        <v>79606.582</v>
      </c>
    </row>
    <row r="184" spans="1:15" ht="12">
      <c r="A184" s="4" t="s">
        <v>225</v>
      </c>
      <c r="B184" s="14">
        <v>35</v>
      </c>
      <c r="C184" s="14">
        <v>0</v>
      </c>
      <c r="D184" s="14">
        <v>44</v>
      </c>
      <c r="E184" s="14">
        <v>119</v>
      </c>
      <c r="F184" s="14">
        <v>21</v>
      </c>
      <c r="G184" s="14">
        <v>50</v>
      </c>
      <c r="H184" s="14">
        <v>23</v>
      </c>
      <c r="I184" s="14">
        <v>5</v>
      </c>
      <c r="J184" s="14">
        <v>0</v>
      </c>
      <c r="K184" s="14">
        <v>162</v>
      </c>
      <c r="L184" s="14">
        <v>249</v>
      </c>
      <c r="M184" s="14">
        <v>94</v>
      </c>
      <c r="N184" s="9">
        <v>30495</v>
      </c>
      <c r="O184" s="5">
        <v>363799.717</v>
      </c>
    </row>
    <row r="185" spans="1:15" ht="12">
      <c r="A185" s="4" t="s">
        <v>226</v>
      </c>
      <c r="B185" s="14">
        <v>6</v>
      </c>
      <c r="C185" s="14">
        <v>0</v>
      </c>
      <c r="D185" s="14">
        <v>5</v>
      </c>
      <c r="E185" s="14">
        <v>22</v>
      </c>
      <c r="F185" s="14" t="s">
        <v>445</v>
      </c>
      <c r="G185" s="14">
        <v>14</v>
      </c>
      <c r="H185" s="14" t="s">
        <v>445</v>
      </c>
      <c r="I185" s="14" t="s">
        <v>445</v>
      </c>
      <c r="J185" s="14">
        <v>0</v>
      </c>
      <c r="K185" s="14">
        <v>47</v>
      </c>
      <c r="L185" s="14">
        <v>62</v>
      </c>
      <c r="M185" s="14">
        <v>22</v>
      </c>
      <c r="N185" s="9">
        <v>8218</v>
      </c>
      <c r="O185" s="5">
        <v>97964.628</v>
      </c>
    </row>
    <row r="186" spans="1:15" ht="12">
      <c r="A186" s="4" t="s">
        <v>227</v>
      </c>
      <c r="B186" s="14">
        <v>32</v>
      </c>
      <c r="C186" s="14">
        <v>0</v>
      </c>
      <c r="D186" s="14">
        <v>49</v>
      </c>
      <c r="E186" s="14">
        <v>144</v>
      </c>
      <c r="F186" s="14">
        <v>17</v>
      </c>
      <c r="G186" s="14">
        <v>70</v>
      </c>
      <c r="H186" s="14">
        <v>28</v>
      </c>
      <c r="I186" s="14">
        <v>6</v>
      </c>
      <c r="J186" s="14">
        <v>0</v>
      </c>
      <c r="K186" s="14">
        <v>241</v>
      </c>
      <c r="L186" s="14">
        <v>300</v>
      </c>
      <c r="M186" s="14">
        <v>75</v>
      </c>
      <c r="N186" s="9">
        <v>25823</v>
      </c>
      <c r="O186" s="5">
        <v>462214.995</v>
      </c>
    </row>
    <row r="187" spans="1:15" ht="12">
      <c r="A187" s="4" t="s">
        <v>228</v>
      </c>
      <c r="B187" s="14">
        <v>11</v>
      </c>
      <c r="C187" s="14">
        <v>0</v>
      </c>
      <c r="D187" s="14">
        <v>12</v>
      </c>
      <c r="E187" s="14">
        <v>37</v>
      </c>
      <c r="F187" s="14">
        <v>7</v>
      </c>
      <c r="G187" s="14">
        <v>25</v>
      </c>
      <c r="H187" s="14">
        <v>13</v>
      </c>
      <c r="I187" s="14">
        <v>0</v>
      </c>
      <c r="J187" s="14">
        <v>0</v>
      </c>
      <c r="K187" s="14">
        <v>86</v>
      </c>
      <c r="L187" s="14">
        <v>92</v>
      </c>
      <c r="M187" s="14">
        <v>39</v>
      </c>
      <c r="N187" s="9">
        <v>13115.396</v>
      </c>
      <c r="O187" s="5">
        <v>165905.96300000002</v>
      </c>
    </row>
    <row r="188" spans="1:15" ht="12">
      <c r="A188" s="4" t="s">
        <v>229</v>
      </c>
      <c r="B188" s="14">
        <v>5</v>
      </c>
      <c r="C188" s="14">
        <v>0</v>
      </c>
      <c r="D188" s="14">
        <v>18</v>
      </c>
      <c r="E188" s="14">
        <v>55</v>
      </c>
      <c r="F188" s="14" t="s">
        <v>445</v>
      </c>
      <c r="G188" s="14">
        <v>23</v>
      </c>
      <c r="H188" s="14">
        <v>6</v>
      </c>
      <c r="I188" s="14">
        <v>4</v>
      </c>
      <c r="J188" s="14" t="s">
        <v>445</v>
      </c>
      <c r="K188" s="14">
        <v>52</v>
      </c>
      <c r="L188" s="14">
        <v>101</v>
      </c>
      <c r="M188" s="14">
        <v>17</v>
      </c>
      <c r="N188" s="9">
        <v>5310</v>
      </c>
      <c r="O188" s="5">
        <v>115472.932</v>
      </c>
    </row>
    <row r="189" spans="1:15" ht="12">
      <c r="A189" s="4" t="s">
        <v>230</v>
      </c>
      <c r="B189" s="14">
        <v>7</v>
      </c>
      <c r="C189" s="14">
        <v>0</v>
      </c>
      <c r="D189" s="14">
        <v>13</v>
      </c>
      <c r="E189" s="14">
        <v>12</v>
      </c>
      <c r="F189" s="14">
        <v>4</v>
      </c>
      <c r="G189" s="14">
        <v>9</v>
      </c>
      <c r="H189" s="14" t="s">
        <v>445</v>
      </c>
      <c r="I189" s="14" t="s">
        <v>445</v>
      </c>
      <c r="J189" s="14">
        <v>0</v>
      </c>
      <c r="K189" s="14">
        <v>23</v>
      </c>
      <c r="L189" s="14">
        <v>37</v>
      </c>
      <c r="M189" s="14">
        <v>22</v>
      </c>
      <c r="N189" s="9">
        <v>6755.781</v>
      </c>
      <c r="O189" s="5">
        <v>61611.01</v>
      </c>
    </row>
    <row r="190" spans="1:15" ht="12">
      <c r="A190" s="4" t="s">
        <v>231</v>
      </c>
      <c r="B190" s="14">
        <v>14</v>
      </c>
      <c r="C190" s="14">
        <v>0</v>
      </c>
      <c r="D190" s="14">
        <v>38</v>
      </c>
      <c r="E190" s="14">
        <v>55</v>
      </c>
      <c r="F190" s="14">
        <v>24</v>
      </c>
      <c r="G190" s="14">
        <v>47</v>
      </c>
      <c r="H190" s="14">
        <v>14</v>
      </c>
      <c r="I190" s="14">
        <v>0</v>
      </c>
      <c r="J190" s="14">
        <v>5</v>
      </c>
      <c r="K190" s="14">
        <v>152</v>
      </c>
      <c r="L190" s="14">
        <v>188</v>
      </c>
      <c r="M190" s="14">
        <v>44</v>
      </c>
      <c r="N190" s="9">
        <v>15245</v>
      </c>
      <c r="O190" s="5">
        <v>282866.428</v>
      </c>
    </row>
    <row r="191" spans="1:15" ht="12">
      <c r="A191" s="4" t="s">
        <v>232</v>
      </c>
      <c r="B191" s="14">
        <v>5</v>
      </c>
      <c r="C191" s="14">
        <v>0</v>
      </c>
      <c r="D191" s="14">
        <v>11</v>
      </c>
      <c r="E191" s="14">
        <v>53</v>
      </c>
      <c r="F191" s="14" t="s">
        <v>445</v>
      </c>
      <c r="G191" s="14">
        <v>6</v>
      </c>
      <c r="H191" s="14" t="s">
        <v>445</v>
      </c>
      <c r="I191" s="14" t="s">
        <v>445</v>
      </c>
      <c r="J191" s="14">
        <v>0</v>
      </c>
      <c r="K191" s="14">
        <v>64</v>
      </c>
      <c r="L191" s="14">
        <v>72</v>
      </c>
      <c r="M191" s="14">
        <v>14</v>
      </c>
      <c r="N191" s="9">
        <v>4312</v>
      </c>
      <c r="O191" s="5">
        <v>109829.635</v>
      </c>
    </row>
    <row r="192" spans="1:15" ht="12">
      <c r="A192" s="4" t="s">
        <v>233</v>
      </c>
      <c r="B192" s="14">
        <v>5</v>
      </c>
      <c r="C192" s="14">
        <v>0</v>
      </c>
      <c r="D192" s="14">
        <v>13</v>
      </c>
      <c r="E192" s="14">
        <v>17</v>
      </c>
      <c r="F192" s="14">
        <v>8</v>
      </c>
      <c r="G192" s="14">
        <v>23</v>
      </c>
      <c r="H192" s="14">
        <v>5</v>
      </c>
      <c r="I192" s="14" t="s">
        <v>445</v>
      </c>
      <c r="J192" s="14">
        <v>0</v>
      </c>
      <c r="K192" s="14">
        <v>33</v>
      </c>
      <c r="L192" s="14">
        <v>47</v>
      </c>
      <c r="M192" s="14">
        <v>12</v>
      </c>
      <c r="N192" s="9">
        <v>3559</v>
      </c>
      <c r="O192" s="5">
        <v>71359.58</v>
      </c>
    </row>
    <row r="193" spans="1:15" ht="27" customHeight="1">
      <c r="A193" s="26" t="s">
        <v>365</v>
      </c>
      <c r="B193" s="14">
        <v>9</v>
      </c>
      <c r="C193" s="14">
        <v>0</v>
      </c>
      <c r="D193" s="14">
        <v>7</v>
      </c>
      <c r="E193" s="14">
        <v>44</v>
      </c>
      <c r="F193" s="14">
        <v>0</v>
      </c>
      <c r="G193" s="14">
        <v>14</v>
      </c>
      <c r="H193" s="14">
        <v>10</v>
      </c>
      <c r="I193" s="14">
        <v>8</v>
      </c>
      <c r="J193" s="14">
        <v>0</v>
      </c>
      <c r="K193" s="14">
        <v>81</v>
      </c>
      <c r="L193" s="14">
        <v>87</v>
      </c>
      <c r="M193" s="14">
        <v>34</v>
      </c>
      <c r="N193" s="9">
        <v>11076</v>
      </c>
      <c r="O193" s="5">
        <v>160557.594</v>
      </c>
    </row>
    <row r="194" spans="1:15" ht="12">
      <c r="A194" s="4" t="s">
        <v>234</v>
      </c>
      <c r="B194" s="14" t="s">
        <v>445</v>
      </c>
      <c r="C194" s="14">
        <v>0</v>
      </c>
      <c r="D194" s="14">
        <v>0</v>
      </c>
      <c r="E194" s="14">
        <v>17</v>
      </c>
      <c r="F194" s="14" t="s">
        <v>445</v>
      </c>
      <c r="G194" s="14" t="s">
        <v>445</v>
      </c>
      <c r="H194" s="14" t="s">
        <v>445</v>
      </c>
      <c r="I194" s="14">
        <v>6</v>
      </c>
      <c r="J194" s="14">
        <v>0</v>
      </c>
      <c r="K194" s="14">
        <v>27</v>
      </c>
      <c r="L194" s="14">
        <v>33</v>
      </c>
      <c r="M194" s="14">
        <v>14</v>
      </c>
      <c r="N194" s="9">
        <v>4387</v>
      </c>
      <c r="O194" s="5">
        <v>58441.15</v>
      </c>
    </row>
    <row r="195" spans="1:15" ht="12">
      <c r="A195" s="4" t="s">
        <v>235</v>
      </c>
      <c r="B195" s="14">
        <v>5</v>
      </c>
      <c r="C195" s="14">
        <v>0</v>
      </c>
      <c r="D195" s="14">
        <v>13</v>
      </c>
      <c r="E195" s="14">
        <v>44</v>
      </c>
      <c r="F195" s="14">
        <v>6</v>
      </c>
      <c r="G195" s="14">
        <v>15</v>
      </c>
      <c r="H195" s="14" t="s">
        <v>445</v>
      </c>
      <c r="I195" s="14">
        <v>0</v>
      </c>
      <c r="J195" s="14">
        <v>0</v>
      </c>
      <c r="K195" s="14">
        <v>23</v>
      </c>
      <c r="L195" s="14">
        <v>58</v>
      </c>
      <c r="M195" s="14">
        <v>14</v>
      </c>
      <c r="N195" s="9">
        <v>4713</v>
      </c>
      <c r="O195" s="5">
        <v>60598.167</v>
      </c>
    </row>
    <row r="196" spans="1:15" ht="12">
      <c r="A196" s="4" t="s">
        <v>236</v>
      </c>
      <c r="B196" s="14" t="s">
        <v>445</v>
      </c>
      <c r="C196" s="14">
        <v>0</v>
      </c>
      <c r="D196" s="14">
        <v>5</v>
      </c>
      <c r="E196" s="14">
        <v>33</v>
      </c>
      <c r="F196" s="14">
        <v>5</v>
      </c>
      <c r="G196" s="14">
        <v>4</v>
      </c>
      <c r="H196" s="14">
        <v>0</v>
      </c>
      <c r="I196" s="14">
        <v>0</v>
      </c>
      <c r="J196" s="14">
        <v>0</v>
      </c>
      <c r="K196" s="14">
        <v>33</v>
      </c>
      <c r="L196" s="14">
        <v>48</v>
      </c>
      <c r="M196" s="14">
        <v>23</v>
      </c>
      <c r="N196" s="9">
        <v>7126</v>
      </c>
      <c r="O196" s="5">
        <v>67970.14600000001</v>
      </c>
    </row>
    <row r="197" spans="1:15" ht="12">
      <c r="A197" s="4" t="s">
        <v>237</v>
      </c>
      <c r="B197" s="14">
        <v>6</v>
      </c>
      <c r="C197" s="14">
        <v>0</v>
      </c>
      <c r="D197" s="14">
        <v>0</v>
      </c>
      <c r="E197" s="14">
        <v>38</v>
      </c>
      <c r="F197" s="14">
        <v>4</v>
      </c>
      <c r="G197" s="14">
        <v>9</v>
      </c>
      <c r="H197" s="14">
        <v>0</v>
      </c>
      <c r="I197" s="14">
        <v>0</v>
      </c>
      <c r="J197" s="14">
        <v>0</v>
      </c>
      <c r="K197" s="14">
        <v>25</v>
      </c>
      <c r="L197" s="14">
        <v>49</v>
      </c>
      <c r="M197" s="14">
        <v>25</v>
      </c>
      <c r="N197" s="9">
        <v>7914</v>
      </c>
      <c r="O197" s="5">
        <v>64513.025</v>
      </c>
    </row>
    <row r="198" spans="1:15" ht="12">
      <c r="A198" s="4" t="s">
        <v>238</v>
      </c>
      <c r="B198" s="14">
        <v>9</v>
      </c>
      <c r="C198" s="14">
        <v>0</v>
      </c>
      <c r="D198" s="14" t="s">
        <v>445</v>
      </c>
      <c r="E198" s="14">
        <v>25</v>
      </c>
      <c r="F198" s="14" t="s">
        <v>445</v>
      </c>
      <c r="G198" s="14" t="s">
        <v>445</v>
      </c>
      <c r="H198" s="14" t="s">
        <v>445</v>
      </c>
      <c r="I198" s="14">
        <v>4</v>
      </c>
      <c r="J198" s="14">
        <v>0</v>
      </c>
      <c r="K198" s="14">
        <v>24</v>
      </c>
      <c r="L198" s="14">
        <v>52</v>
      </c>
      <c r="M198" s="14">
        <v>22</v>
      </c>
      <c r="N198" s="9">
        <v>7832</v>
      </c>
      <c r="O198" s="5">
        <v>68268.762</v>
      </c>
    </row>
    <row r="199" spans="1:15" ht="12">
      <c r="A199" s="4" t="s">
        <v>239</v>
      </c>
      <c r="B199" s="14">
        <v>4</v>
      </c>
      <c r="C199" s="14">
        <v>0</v>
      </c>
      <c r="D199" s="14">
        <v>11</v>
      </c>
      <c r="E199" s="14">
        <v>57</v>
      </c>
      <c r="F199" s="14" t="s">
        <v>445</v>
      </c>
      <c r="G199" s="14">
        <v>7</v>
      </c>
      <c r="H199" s="14">
        <v>5</v>
      </c>
      <c r="I199" s="14" t="s">
        <v>445</v>
      </c>
      <c r="J199" s="14">
        <v>0</v>
      </c>
      <c r="K199" s="14">
        <v>48</v>
      </c>
      <c r="L199" s="14">
        <v>53</v>
      </c>
      <c r="M199" s="14">
        <v>26</v>
      </c>
      <c r="N199" s="9">
        <v>8259</v>
      </c>
      <c r="O199" s="5">
        <v>93956.526</v>
      </c>
    </row>
    <row r="200" spans="1:15" ht="12">
      <c r="A200" s="4" t="s">
        <v>240</v>
      </c>
      <c r="B200" s="14">
        <v>50</v>
      </c>
      <c r="C200" s="14">
        <v>0</v>
      </c>
      <c r="D200" s="14">
        <v>100</v>
      </c>
      <c r="E200" s="14">
        <v>251</v>
      </c>
      <c r="F200" s="14">
        <v>37</v>
      </c>
      <c r="G200" s="14">
        <v>57</v>
      </c>
      <c r="H200" s="14">
        <v>31</v>
      </c>
      <c r="I200" s="14">
        <v>7</v>
      </c>
      <c r="J200" s="14">
        <v>0</v>
      </c>
      <c r="K200" s="14">
        <v>263</v>
      </c>
      <c r="L200" s="14">
        <v>341</v>
      </c>
      <c r="M200" s="14">
        <v>137</v>
      </c>
      <c r="N200" s="9">
        <v>46102</v>
      </c>
      <c r="O200" s="5">
        <v>556863.916</v>
      </c>
    </row>
    <row r="201" spans="1:15" ht="12">
      <c r="A201" s="4" t="s">
        <v>241</v>
      </c>
      <c r="B201" s="14">
        <v>9</v>
      </c>
      <c r="C201" s="14" t="s">
        <v>445</v>
      </c>
      <c r="D201" s="14">
        <v>10</v>
      </c>
      <c r="E201" s="14">
        <v>36</v>
      </c>
      <c r="F201" s="14">
        <v>0</v>
      </c>
      <c r="G201" s="14">
        <v>11</v>
      </c>
      <c r="H201" s="14">
        <v>10</v>
      </c>
      <c r="I201" s="14" t="s">
        <v>445</v>
      </c>
      <c r="J201" s="14">
        <v>0</v>
      </c>
      <c r="K201" s="14">
        <v>33</v>
      </c>
      <c r="L201" s="14">
        <v>52</v>
      </c>
      <c r="M201" s="14">
        <v>18</v>
      </c>
      <c r="N201" s="9">
        <v>6000</v>
      </c>
      <c r="O201" s="5">
        <v>75691.325</v>
      </c>
    </row>
    <row r="202" spans="1:15" ht="12">
      <c r="A202" s="4" t="s">
        <v>242</v>
      </c>
      <c r="B202" s="14">
        <v>19</v>
      </c>
      <c r="C202" s="14">
        <v>0</v>
      </c>
      <c r="D202" s="14">
        <v>21</v>
      </c>
      <c r="E202" s="14">
        <v>104</v>
      </c>
      <c r="F202" s="14">
        <v>6</v>
      </c>
      <c r="G202" s="14">
        <v>19</v>
      </c>
      <c r="H202" s="14">
        <v>7</v>
      </c>
      <c r="I202" s="14" t="s">
        <v>445</v>
      </c>
      <c r="J202" s="14">
        <v>0</v>
      </c>
      <c r="K202" s="14">
        <v>63</v>
      </c>
      <c r="L202" s="14">
        <v>98</v>
      </c>
      <c r="M202" s="14">
        <v>35</v>
      </c>
      <c r="N202" s="9">
        <v>11925</v>
      </c>
      <c r="O202" s="5">
        <v>146512.081</v>
      </c>
    </row>
    <row r="203" spans="1:15" ht="12">
      <c r="A203" s="4" t="s">
        <v>243</v>
      </c>
      <c r="B203" s="14" t="s">
        <v>445</v>
      </c>
      <c r="C203" s="14">
        <v>0</v>
      </c>
      <c r="D203" s="14">
        <v>0</v>
      </c>
      <c r="E203" s="14">
        <v>10</v>
      </c>
      <c r="F203" s="14">
        <v>0</v>
      </c>
      <c r="G203" s="14">
        <v>6</v>
      </c>
      <c r="H203" s="14" t="s">
        <v>445</v>
      </c>
      <c r="I203" s="14">
        <v>0</v>
      </c>
      <c r="J203" s="14">
        <v>0</v>
      </c>
      <c r="K203" s="14">
        <v>18</v>
      </c>
      <c r="L203" s="14">
        <v>28</v>
      </c>
      <c r="M203" s="14" t="s">
        <v>445</v>
      </c>
      <c r="N203" s="9">
        <v>1668</v>
      </c>
      <c r="O203" s="5">
        <v>32555.762</v>
      </c>
    </row>
    <row r="204" spans="1:15" ht="12">
      <c r="A204" s="4" t="s">
        <v>244</v>
      </c>
      <c r="B204" s="14">
        <v>6</v>
      </c>
      <c r="C204" s="14">
        <v>0</v>
      </c>
      <c r="D204" s="14">
        <v>0</v>
      </c>
      <c r="E204" s="14">
        <v>9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 t="s">
        <v>445</v>
      </c>
      <c r="L204" s="14">
        <v>4</v>
      </c>
      <c r="M204" s="14">
        <v>6</v>
      </c>
      <c r="N204" s="9">
        <v>1944</v>
      </c>
      <c r="O204" s="5">
        <v>11481.753</v>
      </c>
    </row>
    <row r="205" spans="1:15" ht="12">
      <c r="A205" s="4" t="s">
        <v>245</v>
      </c>
      <c r="B205" s="14">
        <v>10</v>
      </c>
      <c r="C205" s="14">
        <v>0</v>
      </c>
      <c r="D205" s="14">
        <v>6</v>
      </c>
      <c r="E205" s="14">
        <v>76</v>
      </c>
      <c r="F205" s="14" t="s">
        <v>445</v>
      </c>
      <c r="G205" s="14">
        <v>7</v>
      </c>
      <c r="H205" s="14">
        <v>4</v>
      </c>
      <c r="I205" s="14" t="s">
        <v>445</v>
      </c>
      <c r="J205" s="14">
        <v>0</v>
      </c>
      <c r="K205" s="14">
        <v>48</v>
      </c>
      <c r="L205" s="14">
        <v>99</v>
      </c>
      <c r="M205" s="14">
        <v>22</v>
      </c>
      <c r="N205" s="9">
        <v>6864</v>
      </c>
      <c r="O205" s="5">
        <v>108586.395</v>
      </c>
    </row>
    <row r="206" spans="1:15" ht="12">
      <c r="A206" s="4" t="s">
        <v>246</v>
      </c>
      <c r="B206" s="14">
        <v>5</v>
      </c>
      <c r="C206" s="14">
        <v>0</v>
      </c>
      <c r="D206" s="14">
        <v>5</v>
      </c>
      <c r="E206" s="14">
        <v>45</v>
      </c>
      <c r="F206" s="14" t="s">
        <v>445</v>
      </c>
      <c r="G206" s="14">
        <v>14</v>
      </c>
      <c r="H206" s="14" t="s">
        <v>445</v>
      </c>
      <c r="I206" s="14">
        <v>5</v>
      </c>
      <c r="J206" s="14">
        <v>0</v>
      </c>
      <c r="K206" s="14">
        <v>56</v>
      </c>
      <c r="L206" s="14">
        <v>61</v>
      </c>
      <c r="M206" s="14">
        <v>18</v>
      </c>
      <c r="N206" s="9">
        <v>6411.616</v>
      </c>
      <c r="O206" s="5">
        <v>107953.438</v>
      </c>
    </row>
    <row r="207" spans="1:15" ht="12">
      <c r="A207" s="4" t="s">
        <v>247</v>
      </c>
      <c r="B207" s="14" t="s">
        <v>445</v>
      </c>
      <c r="C207" s="14">
        <v>0</v>
      </c>
      <c r="D207" s="14">
        <v>5</v>
      </c>
      <c r="E207" s="14">
        <v>20</v>
      </c>
      <c r="F207" s="14">
        <v>0</v>
      </c>
      <c r="G207" s="14">
        <v>7</v>
      </c>
      <c r="H207" s="14" t="s">
        <v>445</v>
      </c>
      <c r="I207" s="14" t="s">
        <v>445</v>
      </c>
      <c r="J207" s="14">
        <v>0</v>
      </c>
      <c r="K207" s="14">
        <v>42</v>
      </c>
      <c r="L207" s="14">
        <v>47</v>
      </c>
      <c r="M207" s="14">
        <v>14</v>
      </c>
      <c r="N207" s="9">
        <v>5091.427</v>
      </c>
      <c r="O207" s="5">
        <v>76137.25499999999</v>
      </c>
    </row>
    <row r="208" spans="1:15" ht="12">
      <c r="A208" s="4" t="s">
        <v>248</v>
      </c>
      <c r="B208" s="14">
        <v>5</v>
      </c>
      <c r="C208" s="14">
        <v>0</v>
      </c>
      <c r="D208" s="14">
        <v>5</v>
      </c>
      <c r="E208" s="14">
        <v>16</v>
      </c>
      <c r="F208" s="14" t="s">
        <v>445</v>
      </c>
      <c r="G208" s="14">
        <v>6</v>
      </c>
      <c r="H208" s="14">
        <v>0</v>
      </c>
      <c r="I208" s="14">
        <v>6</v>
      </c>
      <c r="J208" s="14">
        <v>0</v>
      </c>
      <c r="K208" s="14">
        <v>18</v>
      </c>
      <c r="L208" s="14">
        <v>40</v>
      </c>
      <c r="M208" s="14">
        <v>20</v>
      </c>
      <c r="N208" s="9">
        <v>6269</v>
      </c>
      <c r="O208" s="5">
        <v>57514.232</v>
      </c>
    </row>
    <row r="209" spans="1:15" ht="27" customHeight="1">
      <c r="A209" s="26" t="s">
        <v>366</v>
      </c>
      <c r="B209" s="14">
        <v>9</v>
      </c>
      <c r="C209" s="14">
        <v>0</v>
      </c>
      <c r="D209" s="14">
        <v>5</v>
      </c>
      <c r="E209" s="14">
        <v>22</v>
      </c>
      <c r="F209" s="14">
        <v>0</v>
      </c>
      <c r="G209" s="14">
        <v>5</v>
      </c>
      <c r="H209" s="14">
        <v>5</v>
      </c>
      <c r="I209" s="14" t="s">
        <v>445</v>
      </c>
      <c r="J209" s="14">
        <v>0</v>
      </c>
      <c r="K209" s="14">
        <v>29</v>
      </c>
      <c r="L209" s="14">
        <v>44</v>
      </c>
      <c r="M209" s="14">
        <v>13</v>
      </c>
      <c r="N209" s="9">
        <v>3730</v>
      </c>
      <c r="O209" s="5">
        <v>63752.873</v>
      </c>
    </row>
    <row r="210" spans="1:15" ht="12">
      <c r="A210" s="4" t="s">
        <v>249</v>
      </c>
      <c r="B210" s="14">
        <v>7</v>
      </c>
      <c r="C210" s="14">
        <v>0</v>
      </c>
      <c r="D210" s="14">
        <v>5</v>
      </c>
      <c r="E210" s="14">
        <v>28</v>
      </c>
      <c r="F210" s="14" t="s">
        <v>445</v>
      </c>
      <c r="G210" s="14">
        <v>6</v>
      </c>
      <c r="H210" s="14" t="s">
        <v>445</v>
      </c>
      <c r="I210" s="14" t="s">
        <v>445</v>
      </c>
      <c r="J210" s="14">
        <v>0</v>
      </c>
      <c r="K210" s="14">
        <v>31</v>
      </c>
      <c r="L210" s="14">
        <v>46</v>
      </c>
      <c r="M210" s="14">
        <v>11</v>
      </c>
      <c r="N210" s="9">
        <v>4021</v>
      </c>
      <c r="O210" s="5">
        <v>65169.914</v>
      </c>
    </row>
    <row r="211" spans="1:15" ht="12">
      <c r="A211" s="4" t="s">
        <v>250</v>
      </c>
      <c r="B211" s="14" t="s">
        <v>445</v>
      </c>
      <c r="C211" s="14">
        <v>0</v>
      </c>
      <c r="D211" s="14">
        <v>16</v>
      </c>
      <c r="E211" s="14">
        <v>33</v>
      </c>
      <c r="F211" s="14" t="s">
        <v>445</v>
      </c>
      <c r="G211" s="14">
        <v>13</v>
      </c>
      <c r="H211" s="14" t="s">
        <v>445</v>
      </c>
      <c r="I211" s="14" t="s">
        <v>445</v>
      </c>
      <c r="J211" s="14">
        <v>0</v>
      </c>
      <c r="K211" s="14">
        <v>32</v>
      </c>
      <c r="L211" s="14">
        <v>83</v>
      </c>
      <c r="M211" s="14">
        <v>22</v>
      </c>
      <c r="N211" s="9">
        <v>7037</v>
      </c>
      <c r="O211" s="5">
        <v>80300.906</v>
      </c>
    </row>
    <row r="212" spans="1:15" ht="12">
      <c r="A212" s="4" t="s">
        <v>251</v>
      </c>
      <c r="B212" s="14" t="s">
        <v>445</v>
      </c>
      <c r="C212" s="14">
        <v>0</v>
      </c>
      <c r="D212" s="14" t="s">
        <v>445</v>
      </c>
      <c r="E212" s="14">
        <v>18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24</v>
      </c>
      <c r="L212" s="14">
        <v>27</v>
      </c>
      <c r="M212" s="14">
        <v>8</v>
      </c>
      <c r="N212" s="9">
        <v>2953</v>
      </c>
      <c r="O212" s="5">
        <v>42024.807</v>
      </c>
    </row>
    <row r="213" spans="1:15" ht="12">
      <c r="A213" s="4" t="s">
        <v>252</v>
      </c>
      <c r="B213" s="14">
        <v>12</v>
      </c>
      <c r="C213" s="14">
        <v>0</v>
      </c>
      <c r="D213" s="14">
        <v>9</v>
      </c>
      <c r="E213" s="14">
        <v>95</v>
      </c>
      <c r="F213" s="14" t="s">
        <v>445</v>
      </c>
      <c r="G213" s="14">
        <v>20</v>
      </c>
      <c r="H213" s="14">
        <v>7</v>
      </c>
      <c r="I213" s="14">
        <v>0</v>
      </c>
      <c r="J213" s="14">
        <v>0</v>
      </c>
      <c r="K213" s="14">
        <v>100</v>
      </c>
      <c r="L213" s="14">
        <v>148</v>
      </c>
      <c r="M213" s="14">
        <v>43</v>
      </c>
      <c r="N213" s="9">
        <v>13806</v>
      </c>
      <c r="O213" s="5">
        <v>195937.858</v>
      </c>
    </row>
    <row r="214" spans="1:15" ht="12">
      <c r="A214" s="4" t="s">
        <v>253</v>
      </c>
      <c r="B214" s="14">
        <v>10</v>
      </c>
      <c r="C214" s="14">
        <v>0</v>
      </c>
      <c r="D214" s="14">
        <v>13</v>
      </c>
      <c r="E214" s="14">
        <v>30</v>
      </c>
      <c r="F214" s="14">
        <v>5</v>
      </c>
      <c r="G214" s="14">
        <v>16</v>
      </c>
      <c r="H214" s="14">
        <v>7</v>
      </c>
      <c r="I214" s="14">
        <v>0</v>
      </c>
      <c r="J214" s="14">
        <v>0</v>
      </c>
      <c r="K214" s="14">
        <v>88</v>
      </c>
      <c r="L214" s="14">
        <v>125</v>
      </c>
      <c r="M214" s="14">
        <v>20</v>
      </c>
      <c r="N214" s="9">
        <v>7202</v>
      </c>
      <c r="O214" s="5">
        <v>158405.347</v>
      </c>
    </row>
    <row r="215" spans="1:15" ht="12">
      <c r="A215" s="4" t="s">
        <v>254</v>
      </c>
      <c r="B215" s="14">
        <v>7</v>
      </c>
      <c r="C215" s="14">
        <v>0</v>
      </c>
      <c r="D215" s="14" t="s">
        <v>445</v>
      </c>
      <c r="E215" s="14" t="s">
        <v>445</v>
      </c>
      <c r="F215" s="14">
        <v>0</v>
      </c>
      <c r="G215" s="14">
        <v>5</v>
      </c>
      <c r="H215" s="14">
        <v>0</v>
      </c>
      <c r="I215" s="14">
        <v>0</v>
      </c>
      <c r="J215" s="14">
        <v>0</v>
      </c>
      <c r="K215" s="14">
        <v>18</v>
      </c>
      <c r="L215" s="14">
        <v>21</v>
      </c>
      <c r="M215" s="14">
        <v>7</v>
      </c>
      <c r="N215" s="9">
        <v>1737</v>
      </c>
      <c r="O215" s="5">
        <v>35923.766</v>
      </c>
    </row>
    <row r="216" spans="1:15" ht="12">
      <c r="A216" s="4" t="s">
        <v>255</v>
      </c>
      <c r="B216" s="14" t="s">
        <v>445</v>
      </c>
      <c r="C216" s="14">
        <v>0</v>
      </c>
      <c r="D216" s="14" t="s">
        <v>445</v>
      </c>
      <c r="E216" s="14">
        <v>23</v>
      </c>
      <c r="F216" s="14">
        <v>0</v>
      </c>
      <c r="G216" s="14">
        <v>5</v>
      </c>
      <c r="H216" s="14" t="s">
        <v>445</v>
      </c>
      <c r="I216" s="14" t="s">
        <v>445</v>
      </c>
      <c r="J216" s="14">
        <v>0</v>
      </c>
      <c r="K216" s="14">
        <v>25</v>
      </c>
      <c r="L216" s="14">
        <v>36</v>
      </c>
      <c r="M216" s="14">
        <v>11</v>
      </c>
      <c r="N216" s="9">
        <v>3587</v>
      </c>
      <c r="O216" s="5">
        <v>50440.706</v>
      </c>
    </row>
    <row r="217" spans="1:15" ht="12">
      <c r="A217" s="4" t="s">
        <v>256</v>
      </c>
      <c r="B217" s="14">
        <v>14</v>
      </c>
      <c r="C217" s="14">
        <v>0</v>
      </c>
      <c r="D217" s="14">
        <v>12</v>
      </c>
      <c r="E217" s="14">
        <v>53</v>
      </c>
      <c r="F217" s="14">
        <v>9</v>
      </c>
      <c r="G217" s="14">
        <v>20</v>
      </c>
      <c r="H217" s="14">
        <v>10</v>
      </c>
      <c r="I217" s="14" t="s">
        <v>445</v>
      </c>
      <c r="J217" s="14">
        <v>0</v>
      </c>
      <c r="K217" s="14">
        <v>106</v>
      </c>
      <c r="L217" s="14">
        <v>128</v>
      </c>
      <c r="M217" s="14">
        <v>42</v>
      </c>
      <c r="N217" s="9">
        <v>13997</v>
      </c>
      <c r="O217" s="5">
        <v>200775.978</v>
      </c>
    </row>
    <row r="218" spans="1:15" ht="12">
      <c r="A218" s="4" t="s">
        <v>257</v>
      </c>
      <c r="B218" s="14" t="s">
        <v>445</v>
      </c>
      <c r="C218" s="14">
        <v>0</v>
      </c>
      <c r="D218" s="14" t="s">
        <v>445</v>
      </c>
      <c r="E218" s="14">
        <v>14</v>
      </c>
      <c r="F218" s="14">
        <v>0</v>
      </c>
      <c r="G218" s="14" t="s">
        <v>445</v>
      </c>
      <c r="H218" s="14">
        <v>0</v>
      </c>
      <c r="I218" s="14">
        <v>0</v>
      </c>
      <c r="J218" s="14">
        <v>0</v>
      </c>
      <c r="K218" s="14">
        <v>11</v>
      </c>
      <c r="L218" s="14">
        <v>20</v>
      </c>
      <c r="M218" s="14">
        <v>8</v>
      </c>
      <c r="N218" s="9">
        <v>2339.549</v>
      </c>
      <c r="O218" s="5">
        <v>25335.403</v>
      </c>
    </row>
    <row r="219" spans="1:15" ht="12">
      <c r="A219" s="4" t="s">
        <v>258</v>
      </c>
      <c r="B219" s="14">
        <v>9</v>
      </c>
      <c r="C219" s="14">
        <v>0</v>
      </c>
      <c r="D219" s="14">
        <v>7</v>
      </c>
      <c r="E219" s="14">
        <v>76</v>
      </c>
      <c r="F219" s="14" t="s">
        <v>445</v>
      </c>
      <c r="G219" s="14">
        <v>11</v>
      </c>
      <c r="H219" s="14" t="s">
        <v>445</v>
      </c>
      <c r="I219" s="14">
        <v>0</v>
      </c>
      <c r="J219" s="14">
        <v>0</v>
      </c>
      <c r="K219" s="14">
        <v>38</v>
      </c>
      <c r="L219" s="14">
        <v>58</v>
      </c>
      <c r="M219" s="14">
        <v>22</v>
      </c>
      <c r="N219" s="9">
        <v>7184.653</v>
      </c>
      <c r="O219" s="5">
        <v>84229.66</v>
      </c>
    </row>
    <row r="220" spans="1:15" ht="12">
      <c r="A220" s="4" t="s">
        <v>259</v>
      </c>
      <c r="B220" s="14">
        <v>105</v>
      </c>
      <c r="C220" s="14">
        <v>0</v>
      </c>
      <c r="D220" s="14">
        <v>232</v>
      </c>
      <c r="E220" s="14">
        <v>429</v>
      </c>
      <c r="F220" s="14">
        <v>106</v>
      </c>
      <c r="G220" s="14">
        <v>188</v>
      </c>
      <c r="H220" s="14">
        <v>81</v>
      </c>
      <c r="I220" s="14">
        <v>5</v>
      </c>
      <c r="J220" s="14">
        <v>0</v>
      </c>
      <c r="K220" s="14">
        <v>559</v>
      </c>
      <c r="L220" s="14">
        <v>730</v>
      </c>
      <c r="M220" s="14">
        <v>212</v>
      </c>
      <c r="N220" s="9">
        <v>70737</v>
      </c>
      <c r="O220" s="5">
        <v>1140763.859</v>
      </c>
    </row>
    <row r="221" spans="1:15" ht="27" customHeight="1">
      <c r="A221" s="26" t="s">
        <v>367</v>
      </c>
      <c r="B221" s="14" t="s">
        <v>445</v>
      </c>
      <c r="C221" s="14">
        <v>0</v>
      </c>
      <c r="D221" s="14">
        <v>4</v>
      </c>
      <c r="E221" s="14">
        <v>41</v>
      </c>
      <c r="F221" s="14" t="s">
        <v>445</v>
      </c>
      <c r="G221" s="14">
        <v>12</v>
      </c>
      <c r="H221" s="14" t="s">
        <v>445</v>
      </c>
      <c r="I221" s="14" t="s">
        <v>445</v>
      </c>
      <c r="J221" s="14">
        <v>0</v>
      </c>
      <c r="K221" s="14">
        <v>43</v>
      </c>
      <c r="L221" s="14">
        <v>41</v>
      </c>
      <c r="M221" s="14">
        <v>22</v>
      </c>
      <c r="N221" s="9">
        <v>7683</v>
      </c>
      <c r="O221" s="5">
        <v>83188.141</v>
      </c>
    </row>
    <row r="222" spans="1:15" ht="12">
      <c r="A222" s="4" t="s">
        <v>260</v>
      </c>
      <c r="B222" s="14" t="s">
        <v>445</v>
      </c>
      <c r="C222" s="14">
        <v>0</v>
      </c>
      <c r="D222" s="14" t="s">
        <v>445</v>
      </c>
      <c r="E222" s="14">
        <v>33</v>
      </c>
      <c r="F222" s="14" t="s">
        <v>445</v>
      </c>
      <c r="G222" s="14">
        <v>16</v>
      </c>
      <c r="H222" s="14">
        <v>11</v>
      </c>
      <c r="I222" s="14" t="s">
        <v>445</v>
      </c>
      <c r="J222" s="14">
        <v>0</v>
      </c>
      <c r="K222" s="14">
        <v>39</v>
      </c>
      <c r="L222" s="14">
        <v>76</v>
      </c>
      <c r="M222" s="14">
        <v>19</v>
      </c>
      <c r="N222" s="9">
        <v>5929</v>
      </c>
      <c r="O222" s="5">
        <v>86195.349</v>
      </c>
    </row>
    <row r="223" spans="1:15" ht="12">
      <c r="A223" s="4" t="s">
        <v>261</v>
      </c>
      <c r="B223" s="14">
        <v>5</v>
      </c>
      <c r="C223" s="14">
        <v>0</v>
      </c>
      <c r="D223" s="14" t="s">
        <v>445</v>
      </c>
      <c r="E223" s="14">
        <v>58</v>
      </c>
      <c r="F223" s="14">
        <v>5</v>
      </c>
      <c r="G223" s="14">
        <v>19</v>
      </c>
      <c r="H223" s="14">
        <v>11</v>
      </c>
      <c r="I223" s="14">
        <v>0</v>
      </c>
      <c r="J223" s="14">
        <v>0</v>
      </c>
      <c r="K223" s="14">
        <v>80</v>
      </c>
      <c r="L223" s="14">
        <v>86</v>
      </c>
      <c r="M223" s="14">
        <v>20</v>
      </c>
      <c r="N223" s="9">
        <v>6683</v>
      </c>
      <c r="O223" s="5">
        <v>138236.448</v>
      </c>
    </row>
    <row r="224" spans="1:15" ht="12">
      <c r="A224" s="4" t="s">
        <v>263</v>
      </c>
      <c r="B224" s="14">
        <v>5</v>
      </c>
      <c r="C224" s="14">
        <v>0</v>
      </c>
      <c r="D224" s="14" t="s">
        <v>445</v>
      </c>
      <c r="E224" s="14">
        <v>27</v>
      </c>
      <c r="F224" s="14">
        <v>0</v>
      </c>
      <c r="G224" s="14">
        <v>4</v>
      </c>
      <c r="H224" s="14">
        <v>4</v>
      </c>
      <c r="I224" s="14">
        <v>6</v>
      </c>
      <c r="J224" s="14">
        <v>0</v>
      </c>
      <c r="K224" s="14">
        <v>42</v>
      </c>
      <c r="L224" s="14">
        <v>58</v>
      </c>
      <c r="M224" s="14">
        <v>7</v>
      </c>
      <c r="N224" s="9">
        <v>2374.775</v>
      </c>
      <c r="O224" s="5">
        <v>80836.90199999999</v>
      </c>
    </row>
    <row r="225" spans="1:15" ht="12">
      <c r="A225" s="4" t="s">
        <v>264</v>
      </c>
      <c r="B225" s="14">
        <v>4</v>
      </c>
      <c r="C225" s="14">
        <v>0</v>
      </c>
      <c r="D225" s="14">
        <v>5</v>
      </c>
      <c r="E225" s="14">
        <v>64</v>
      </c>
      <c r="F225" s="14">
        <v>12</v>
      </c>
      <c r="G225" s="14">
        <v>0</v>
      </c>
      <c r="H225" s="14">
        <v>0</v>
      </c>
      <c r="I225" s="14">
        <v>0</v>
      </c>
      <c r="J225" s="14">
        <v>0</v>
      </c>
      <c r="K225" s="14">
        <v>79</v>
      </c>
      <c r="L225" s="14">
        <v>114</v>
      </c>
      <c r="M225" s="14">
        <v>31</v>
      </c>
      <c r="N225" s="9">
        <v>9930</v>
      </c>
      <c r="O225" s="5">
        <v>142598.462</v>
      </c>
    </row>
    <row r="226" spans="1:15" ht="12">
      <c r="A226" s="4" t="s">
        <v>265</v>
      </c>
      <c r="B226" s="14">
        <v>0</v>
      </c>
      <c r="C226" s="14">
        <v>0</v>
      </c>
      <c r="D226" s="14">
        <v>0</v>
      </c>
      <c r="E226" s="14">
        <v>5</v>
      </c>
      <c r="F226" s="14">
        <v>0</v>
      </c>
      <c r="G226" s="14" t="s">
        <v>445</v>
      </c>
      <c r="H226" s="14" t="s">
        <v>445</v>
      </c>
      <c r="I226" s="14">
        <v>0</v>
      </c>
      <c r="J226" s="14">
        <v>0</v>
      </c>
      <c r="K226" s="14">
        <v>10</v>
      </c>
      <c r="L226" s="14">
        <v>15</v>
      </c>
      <c r="M226" s="14">
        <v>10</v>
      </c>
      <c r="N226" s="9">
        <v>3443</v>
      </c>
      <c r="O226" s="5">
        <v>22946.184</v>
      </c>
    </row>
    <row r="227" spans="1:15" ht="12">
      <c r="A227" s="4" t="s">
        <v>266</v>
      </c>
      <c r="B227" s="14">
        <v>5</v>
      </c>
      <c r="C227" s="14">
        <v>0</v>
      </c>
      <c r="D227" s="14" t="s">
        <v>445</v>
      </c>
      <c r="E227" s="14">
        <v>50</v>
      </c>
      <c r="F227" s="14" t="s">
        <v>445</v>
      </c>
      <c r="G227" s="14">
        <v>15</v>
      </c>
      <c r="H227" s="14">
        <v>6</v>
      </c>
      <c r="I227" s="14" t="s">
        <v>445</v>
      </c>
      <c r="J227" s="14">
        <v>0</v>
      </c>
      <c r="K227" s="14">
        <v>84</v>
      </c>
      <c r="L227" s="14">
        <v>114</v>
      </c>
      <c r="M227" s="14">
        <v>27</v>
      </c>
      <c r="N227" s="9">
        <v>9212</v>
      </c>
      <c r="O227" s="5">
        <v>154204.796</v>
      </c>
    </row>
    <row r="228" spans="1:15" ht="12">
      <c r="A228" s="4" t="s">
        <v>267</v>
      </c>
      <c r="B228" s="14">
        <v>4</v>
      </c>
      <c r="C228" s="14">
        <v>0</v>
      </c>
      <c r="D228" s="14">
        <v>0</v>
      </c>
      <c r="E228" s="14">
        <v>7</v>
      </c>
      <c r="F228" s="14">
        <v>5</v>
      </c>
      <c r="G228" s="14">
        <v>5</v>
      </c>
      <c r="H228" s="14" t="s">
        <v>445</v>
      </c>
      <c r="I228" s="14">
        <v>0</v>
      </c>
      <c r="J228" s="14">
        <v>0</v>
      </c>
      <c r="K228" s="14">
        <v>5</v>
      </c>
      <c r="L228" s="14">
        <v>9</v>
      </c>
      <c r="M228" s="14">
        <v>5</v>
      </c>
      <c r="N228" s="9">
        <v>1710</v>
      </c>
      <c r="O228" s="5">
        <v>16270.904</v>
      </c>
    </row>
    <row r="229" spans="1:15" ht="12">
      <c r="A229" s="4" t="s">
        <v>268</v>
      </c>
      <c r="B229" s="14" t="s">
        <v>445</v>
      </c>
      <c r="C229" s="14">
        <v>0</v>
      </c>
      <c r="D229" s="14" t="s">
        <v>445</v>
      </c>
      <c r="E229" s="14">
        <v>7</v>
      </c>
      <c r="F229" s="14" t="s">
        <v>445</v>
      </c>
      <c r="G229" s="14">
        <v>7</v>
      </c>
      <c r="H229" s="14" t="s">
        <v>445</v>
      </c>
      <c r="I229" s="14" t="s">
        <v>445</v>
      </c>
      <c r="J229" s="14" t="s">
        <v>445</v>
      </c>
      <c r="K229" s="14">
        <v>16</v>
      </c>
      <c r="L229" s="14">
        <v>30</v>
      </c>
      <c r="M229" s="14">
        <v>13</v>
      </c>
      <c r="N229" s="9">
        <v>4359</v>
      </c>
      <c r="O229" s="5">
        <v>39609.892</v>
      </c>
    </row>
    <row r="230" spans="1:15" ht="12">
      <c r="A230" s="4" t="s">
        <v>269</v>
      </c>
      <c r="B230" s="14">
        <v>59</v>
      </c>
      <c r="C230" s="14" t="s">
        <v>445</v>
      </c>
      <c r="D230" s="14">
        <v>91</v>
      </c>
      <c r="E230" s="14">
        <v>313</v>
      </c>
      <c r="F230" s="14">
        <v>99</v>
      </c>
      <c r="G230" s="14">
        <v>156</v>
      </c>
      <c r="H230" s="14">
        <v>89</v>
      </c>
      <c r="I230" s="14">
        <v>6</v>
      </c>
      <c r="J230" s="14" t="s">
        <v>445</v>
      </c>
      <c r="K230" s="14">
        <v>378</v>
      </c>
      <c r="L230" s="14">
        <v>788</v>
      </c>
      <c r="M230" s="14">
        <v>205</v>
      </c>
      <c r="N230" s="9">
        <v>67658</v>
      </c>
      <c r="O230" s="5">
        <v>886072.639</v>
      </c>
    </row>
    <row r="231" spans="1:15" ht="27" customHeight="1">
      <c r="A231" s="26" t="s">
        <v>368</v>
      </c>
      <c r="B231" s="14">
        <v>12</v>
      </c>
      <c r="C231" s="14">
        <v>0</v>
      </c>
      <c r="D231" s="14" t="s">
        <v>445</v>
      </c>
      <c r="E231" s="14">
        <v>41</v>
      </c>
      <c r="F231" s="14" t="s">
        <v>445</v>
      </c>
      <c r="G231" s="14">
        <v>14</v>
      </c>
      <c r="H231" s="14">
        <v>6</v>
      </c>
      <c r="I231" s="14">
        <v>0</v>
      </c>
      <c r="J231" s="14">
        <v>0</v>
      </c>
      <c r="K231" s="14">
        <v>64</v>
      </c>
      <c r="L231" s="14">
        <v>82</v>
      </c>
      <c r="M231" s="14">
        <v>27</v>
      </c>
      <c r="N231" s="9">
        <v>8596</v>
      </c>
      <c r="O231" s="5">
        <v>124721.547</v>
      </c>
    </row>
    <row r="232" spans="1:15" ht="12">
      <c r="A232" s="4" t="s">
        <v>270</v>
      </c>
      <c r="B232" s="14">
        <v>30</v>
      </c>
      <c r="C232" s="14">
        <v>0</v>
      </c>
      <c r="D232" s="14">
        <v>72</v>
      </c>
      <c r="E232" s="14">
        <v>149</v>
      </c>
      <c r="F232" s="14">
        <v>6</v>
      </c>
      <c r="G232" s="14">
        <v>36</v>
      </c>
      <c r="H232" s="14">
        <v>22</v>
      </c>
      <c r="I232" s="14" t="s">
        <v>445</v>
      </c>
      <c r="J232" s="14">
        <v>0</v>
      </c>
      <c r="K232" s="14">
        <v>140</v>
      </c>
      <c r="L232" s="14">
        <v>324</v>
      </c>
      <c r="M232" s="14">
        <v>117</v>
      </c>
      <c r="N232" s="9">
        <v>39845</v>
      </c>
      <c r="O232" s="5">
        <v>361031.225</v>
      </c>
    </row>
    <row r="233" spans="1:15" ht="12">
      <c r="A233" s="4" t="s">
        <v>271</v>
      </c>
      <c r="B233" s="14">
        <v>12</v>
      </c>
      <c r="C233" s="14">
        <v>0</v>
      </c>
      <c r="D233" s="14">
        <v>6</v>
      </c>
      <c r="E233" s="14">
        <v>281</v>
      </c>
      <c r="F233" s="14">
        <v>32</v>
      </c>
      <c r="G233" s="14">
        <v>51</v>
      </c>
      <c r="H233" s="14">
        <v>24</v>
      </c>
      <c r="I233" s="14">
        <v>0</v>
      </c>
      <c r="J233" s="14">
        <v>0</v>
      </c>
      <c r="K233" s="14">
        <v>184</v>
      </c>
      <c r="L233" s="14">
        <v>259</v>
      </c>
      <c r="M233" s="14">
        <v>99</v>
      </c>
      <c r="N233" s="9">
        <v>32724</v>
      </c>
      <c r="O233" s="5">
        <v>376067.693</v>
      </c>
    </row>
    <row r="234" spans="1:15" ht="12">
      <c r="A234" s="4" t="s">
        <v>272</v>
      </c>
      <c r="B234" s="14">
        <v>5</v>
      </c>
      <c r="C234" s="14">
        <v>0</v>
      </c>
      <c r="D234" s="14" t="s">
        <v>445</v>
      </c>
      <c r="E234" s="14">
        <v>14</v>
      </c>
      <c r="F234" s="14" t="s">
        <v>445</v>
      </c>
      <c r="G234" s="14">
        <v>14</v>
      </c>
      <c r="H234" s="14">
        <v>7</v>
      </c>
      <c r="I234" s="14">
        <v>0</v>
      </c>
      <c r="J234" s="14">
        <v>0</v>
      </c>
      <c r="K234" s="14">
        <v>27</v>
      </c>
      <c r="L234" s="14">
        <v>32</v>
      </c>
      <c r="M234" s="14">
        <v>19</v>
      </c>
      <c r="N234" s="9">
        <v>6399</v>
      </c>
      <c r="O234" s="5">
        <v>60987.53</v>
      </c>
    </row>
    <row r="235" spans="1:15" ht="12">
      <c r="A235" s="4" t="s">
        <v>273</v>
      </c>
      <c r="B235" s="14" t="s">
        <v>445</v>
      </c>
      <c r="C235" s="14">
        <v>0</v>
      </c>
      <c r="D235" s="14">
        <v>5</v>
      </c>
      <c r="E235" s="14">
        <v>28</v>
      </c>
      <c r="F235" s="14">
        <v>0</v>
      </c>
      <c r="G235" s="14">
        <v>5</v>
      </c>
      <c r="H235" s="14" t="s">
        <v>445</v>
      </c>
      <c r="I235" s="14">
        <v>0</v>
      </c>
      <c r="J235" s="14">
        <v>0</v>
      </c>
      <c r="K235" s="14">
        <v>42</v>
      </c>
      <c r="L235" s="14">
        <v>57</v>
      </c>
      <c r="M235" s="14">
        <v>43</v>
      </c>
      <c r="N235" s="9">
        <v>14457</v>
      </c>
      <c r="O235" s="5">
        <v>93788.459</v>
      </c>
    </row>
    <row r="236" spans="1:15" ht="12">
      <c r="A236" s="4" t="s">
        <v>274</v>
      </c>
      <c r="B236" s="14" t="s">
        <v>445</v>
      </c>
      <c r="C236" s="14">
        <v>0</v>
      </c>
      <c r="D236" s="14" t="s">
        <v>445</v>
      </c>
      <c r="E236" s="14">
        <v>28</v>
      </c>
      <c r="F236" s="14" t="s">
        <v>445</v>
      </c>
      <c r="G236" s="14">
        <v>7</v>
      </c>
      <c r="H236" s="14" t="s">
        <v>445</v>
      </c>
      <c r="I236" s="14">
        <v>0</v>
      </c>
      <c r="J236" s="14">
        <v>0</v>
      </c>
      <c r="K236" s="14">
        <v>23</v>
      </c>
      <c r="L236" s="14">
        <v>47</v>
      </c>
      <c r="M236" s="14">
        <v>13</v>
      </c>
      <c r="N236" s="9">
        <v>3904.259</v>
      </c>
      <c r="O236" s="5">
        <v>50243.744999999995</v>
      </c>
    </row>
    <row r="237" spans="1:15" ht="12">
      <c r="A237" s="4" t="s">
        <v>275</v>
      </c>
      <c r="B237" s="14">
        <v>22</v>
      </c>
      <c r="C237" s="14">
        <v>0</v>
      </c>
      <c r="D237" s="14">
        <v>6</v>
      </c>
      <c r="E237" s="14">
        <v>44</v>
      </c>
      <c r="F237" s="14">
        <v>5</v>
      </c>
      <c r="G237" s="14">
        <v>16</v>
      </c>
      <c r="H237" s="14" t="s">
        <v>445</v>
      </c>
      <c r="I237" s="14">
        <v>15</v>
      </c>
      <c r="J237" s="14">
        <v>0</v>
      </c>
      <c r="K237" s="14">
        <v>64</v>
      </c>
      <c r="L237" s="14">
        <v>110</v>
      </c>
      <c r="M237" s="14">
        <v>38</v>
      </c>
      <c r="N237" s="9">
        <v>13977.35</v>
      </c>
      <c r="O237" s="5">
        <v>169075.722</v>
      </c>
    </row>
    <row r="238" spans="1:15" ht="12">
      <c r="A238" s="4" t="s">
        <v>1</v>
      </c>
      <c r="B238" s="14" t="s">
        <v>445</v>
      </c>
      <c r="C238" s="14">
        <v>0</v>
      </c>
      <c r="D238" s="14">
        <v>0</v>
      </c>
      <c r="E238" s="14">
        <v>13</v>
      </c>
      <c r="F238" s="14" t="s">
        <v>445</v>
      </c>
      <c r="G238" s="14">
        <v>11</v>
      </c>
      <c r="H238" s="14">
        <v>6</v>
      </c>
      <c r="I238" s="14">
        <v>4</v>
      </c>
      <c r="J238" s="14">
        <v>0</v>
      </c>
      <c r="K238" s="14">
        <v>21</v>
      </c>
      <c r="L238" s="14">
        <v>18</v>
      </c>
      <c r="M238" s="14">
        <v>14</v>
      </c>
      <c r="N238" s="9">
        <v>4708</v>
      </c>
      <c r="O238" s="5">
        <v>50438.072</v>
      </c>
    </row>
    <row r="239" spans="1:15" ht="12">
      <c r="A239" s="4" t="s">
        <v>276</v>
      </c>
      <c r="B239" s="14">
        <v>5</v>
      </c>
      <c r="C239" s="14">
        <v>0</v>
      </c>
      <c r="D239" s="14" t="s">
        <v>445</v>
      </c>
      <c r="E239" s="14">
        <v>43</v>
      </c>
      <c r="F239" s="14">
        <v>6</v>
      </c>
      <c r="G239" s="14">
        <v>23</v>
      </c>
      <c r="H239" s="14">
        <v>7</v>
      </c>
      <c r="I239" s="14">
        <v>5</v>
      </c>
      <c r="J239" s="14">
        <v>0</v>
      </c>
      <c r="K239" s="14">
        <v>71</v>
      </c>
      <c r="L239" s="14">
        <v>119</v>
      </c>
      <c r="M239" s="14">
        <v>40</v>
      </c>
      <c r="N239" s="9">
        <v>12745</v>
      </c>
      <c r="O239" s="5">
        <v>155476.86</v>
      </c>
    </row>
    <row r="240" spans="1:15" ht="12">
      <c r="A240" s="4" t="s">
        <v>277</v>
      </c>
      <c r="B240" s="14" t="s">
        <v>445</v>
      </c>
      <c r="C240" s="14">
        <v>0</v>
      </c>
      <c r="D240" s="14" t="s">
        <v>445</v>
      </c>
      <c r="E240" s="14">
        <v>17</v>
      </c>
      <c r="F240" s="14">
        <v>0</v>
      </c>
      <c r="G240" s="14">
        <v>6</v>
      </c>
      <c r="H240" s="14">
        <v>0</v>
      </c>
      <c r="I240" s="14">
        <v>0</v>
      </c>
      <c r="J240" s="14">
        <v>0</v>
      </c>
      <c r="K240" s="14">
        <v>15</v>
      </c>
      <c r="L240" s="14">
        <v>26</v>
      </c>
      <c r="M240" s="14">
        <v>14</v>
      </c>
      <c r="N240" s="9">
        <v>4574</v>
      </c>
      <c r="O240" s="5">
        <v>35650.178</v>
      </c>
    </row>
    <row r="241" spans="1:15" ht="12">
      <c r="A241" s="4" t="s">
        <v>278</v>
      </c>
      <c r="B241" s="14">
        <v>0</v>
      </c>
      <c r="C241" s="14">
        <v>0</v>
      </c>
      <c r="D241" s="14" t="s">
        <v>445</v>
      </c>
      <c r="E241" s="14">
        <v>43</v>
      </c>
      <c r="F241" s="14" t="s">
        <v>445</v>
      </c>
      <c r="G241" s="14">
        <v>6</v>
      </c>
      <c r="H241" s="14">
        <v>4</v>
      </c>
      <c r="I241" s="14" t="s">
        <v>445</v>
      </c>
      <c r="J241" s="14" t="s">
        <v>445</v>
      </c>
      <c r="K241" s="14">
        <v>36</v>
      </c>
      <c r="L241" s="14">
        <v>52</v>
      </c>
      <c r="M241" s="14">
        <v>16</v>
      </c>
      <c r="N241" s="9">
        <v>5612</v>
      </c>
      <c r="O241" s="5">
        <v>70071.136</v>
      </c>
    </row>
    <row r="242" spans="1:15" ht="12">
      <c r="A242" s="4" t="s">
        <v>279</v>
      </c>
      <c r="B242" s="14">
        <v>5</v>
      </c>
      <c r="C242" s="14">
        <v>0</v>
      </c>
      <c r="D242" s="14">
        <v>4</v>
      </c>
      <c r="E242" s="14">
        <v>24</v>
      </c>
      <c r="F242" s="14">
        <v>0</v>
      </c>
      <c r="G242" s="14">
        <v>14</v>
      </c>
      <c r="H242" s="14" t="s">
        <v>445</v>
      </c>
      <c r="I242" s="14" t="s">
        <v>445</v>
      </c>
      <c r="J242" s="14">
        <v>0</v>
      </c>
      <c r="K242" s="14">
        <v>29</v>
      </c>
      <c r="L242" s="14">
        <v>45</v>
      </c>
      <c r="M242" s="14">
        <v>9</v>
      </c>
      <c r="N242" s="9">
        <v>2975</v>
      </c>
      <c r="O242" s="5">
        <v>61739.048</v>
      </c>
    </row>
    <row r="243" spans="1:15" ht="12">
      <c r="A243" s="4" t="s">
        <v>280</v>
      </c>
      <c r="B243" s="14">
        <v>4</v>
      </c>
      <c r="C243" s="14">
        <v>0</v>
      </c>
      <c r="D243" s="14">
        <v>5</v>
      </c>
      <c r="E243" s="14">
        <v>36</v>
      </c>
      <c r="F243" s="14" t="s">
        <v>445</v>
      </c>
      <c r="G243" s="14">
        <v>0</v>
      </c>
      <c r="H243" s="14" t="s">
        <v>445</v>
      </c>
      <c r="I243" s="14">
        <v>0</v>
      </c>
      <c r="J243" s="14">
        <v>0</v>
      </c>
      <c r="K243" s="14">
        <v>34</v>
      </c>
      <c r="L243" s="14">
        <v>42</v>
      </c>
      <c r="M243" s="14">
        <v>16</v>
      </c>
      <c r="N243" s="9">
        <v>4308.484</v>
      </c>
      <c r="O243" s="5">
        <v>62656.115999999995</v>
      </c>
    </row>
    <row r="244" spans="1:15" ht="12">
      <c r="A244" s="4" t="s">
        <v>281</v>
      </c>
      <c r="B244" s="14">
        <v>7</v>
      </c>
      <c r="C244" s="14">
        <v>0</v>
      </c>
      <c r="D244" s="14">
        <v>4</v>
      </c>
      <c r="E244" s="14">
        <v>6</v>
      </c>
      <c r="F244" s="14" t="s">
        <v>445</v>
      </c>
      <c r="G244" s="14">
        <v>4</v>
      </c>
      <c r="H244" s="14" t="s">
        <v>445</v>
      </c>
      <c r="I244" s="14">
        <v>7</v>
      </c>
      <c r="J244" s="14">
        <v>0</v>
      </c>
      <c r="K244" s="14">
        <v>11</v>
      </c>
      <c r="L244" s="14">
        <v>28</v>
      </c>
      <c r="M244" s="14">
        <v>10</v>
      </c>
      <c r="N244" s="9">
        <v>3854</v>
      </c>
      <c r="O244" s="5">
        <v>43092.356</v>
      </c>
    </row>
    <row r="245" spans="1:15" ht="12">
      <c r="A245" s="4" t="s">
        <v>282</v>
      </c>
      <c r="B245" s="14" t="s">
        <v>445</v>
      </c>
      <c r="C245" s="14">
        <v>0</v>
      </c>
      <c r="D245" s="14" t="s">
        <v>445</v>
      </c>
      <c r="E245" s="14">
        <v>15</v>
      </c>
      <c r="F245" s="14" t="s">
        <v>445</v>
      </c>
      <c r="G245" s="14" t="s">
        <v>445</v>
      </c>
      <c r="H245" s="14" t="s">
        <v>445</v>
      </c>
      <c r="I245" s="14">
        <v>4</v>
      </c>
      <c r="J245" s="14" t="s">
        <v>445</v>
      </c>
      <c r="K245" s="14">
        <v>10</v>
      </c>
      <c r="L245" s="14">
        <v>18</v>
      </c>
      <c r="M245" s="14">
        <v>9</v>
      </c>
      <c r="N245" s="9">
        <v>3172</v>
      </c>
      <c r="O245" s="5">
        <v>30445.689</v>
      </c>
    </row>
    <row r="246" spans="1:15" ht="27" customHeight="1">
      <c r="A246" s="26" t="s">
        <v>369</v>
      </c>
      <c r="B246" s="14">
        <v>9</v>
      </c>
      <c r="C246" s="14">
        <v>0</v>
      </c>
      <c r="D246" s="14">
        <v>10</v>
      </c>
      <c r="E246" s="14">
        <v>48</v>
      </c>
      <c r="F246" s="14">
        <v>4</v>
      </c>
      <c r="G246" s="14">
        <v>19</v>
      </c>
      <c r="H246" s="14">
        <v>9</v>
      </c>
      <c r="I246" s="14" t="s">
        <v>445</v>
      </c>
      <c r="J246" s="14">
        <v>0</v>
      </c>
      <c r="K246" s="14">
        <v>108</v>
      </c>
      <c r="L246" s="14">
        <v>146</v>
      </c>
      <c r="M246" s="14">
        <v>44</v>
      </c>
      <c r="N246" s="9">
        <v>14647.957</v>
      </c>
      <c r="O246" s="5">
        <v>205301.338</v>
      </c>
    </row>
    <row r="247" spans="1:15" ht="12">
      <c r="A247" s="4" t="s">
        <v>283</v>
      </c>
      <c r="B247" s="14">
        <v>39</v>
      </c>
      <c r="C247" s="14" t="s">
        <v>445</v>
      </c>
      <c r="D247" s="14">
        <v>17</v>
      </c>
      <c r="E247" s="14">
        <v>329</v>
      </c>
      <c r="F247" s="14">
        <v>45</v>
      </c>
      <c r="G247" s="14">
        <v>74</v>
      </c>
      <c r="H247" s="14">
        <v>74</v>
      </c>
      <c r="I247" s="14">
        <v>9</v>
      </c>
      <c r="J247" s="14">
        <v>0</v>
      </c>
      <c r="K247" s="14">
        <v>293</v>
      </c>
      <c r="L247" s="14">
        <v>477</v>
      </c>
      <c r="M247" s="14">
        <v>133</v>
      </c>
      <c r="N247" s="9">
        <v>43892</v>
      </c>
      <c r="O247" s="5">
        <v>621535.492</v>
      </c>
    </row>
    <row r="248" spans="1:15" ht="12">
      <c r="A248" s="4" t="s">
        <v>284</v>
      </c>
      <c r="B248" s="14">
        <v>5</v>
      </c>
      <c r="C248" s="14">
        <v>0</v>
      </c>
      <c r="D248" s="14" t="s">
        <v>445</v>
      </c>
      <c r="E248" s="14">
        <v>14</v>
      </c>
      <c r="F248" s="14" t="s">
        <v>445</v>
      </c>
      <c r="G248" s="14" t="s">
        <v>445</v>
      </c>
      <c r="H248" s="14" t="s">
        <v>445</v>
      </c>
      <c r="I248" s="14" t="s">
        <v>445</v>
      </c>
      <c r="J248" s="14">
        <v>0</v>
      </c>
      <c r="K248" s="14">
        <v>20</v>
      </c>
      <c r="L248" s="14">
        <v>40</v>
      </c>
      <c r="M248" s="14">
        <v>21</v>
      </c>
      <c r="N248" s="9">
        <v>7937</v>
      </c>
      <c r="O248" s="5">
        <v>53236.794</v>
      </c>
    </row>
    <row r="249" spans="1:15" ht="12">
      <c r="A249" s="4" t="s">
        <v>285</v>
      </c>
      <c r="B249" s="14">
        <v>23</v>
      </c>
      <c r="C249" s="14">
        <v>0</v>
      </c>
      <c r="D249" s="14">
        <v>14</v>
      </c>
      <c r="E249" s="14">
        <v>82</v>
      </c>
      <c r="F249" s="14">
        <v>8</v>
      </c>
      <c r="G249" s="14">
        <v>55</v>
      </c>
      <c r="H249" s="14">
        <v>13</v>
      </c>
      <c r="I249" s="14">
        <v>0</v>
      </c>
      <c r="J249" s="14">
        <v>0</v>
      </c>
      <c r="K249" s="14">
        <v>138</v>
      </c>
      <c r="L249" s="14">
        <v>205</v>
      </c>
      <c r="M249" s="14">
        <v>59</v>
      </c>
      <c r="N249" s="9">
        <v>18124</v>
      </c>
      <c r="O249" s="5">
        <v>282198.759</v>
      </c>
    </row>
    <row r="250" spans="1:15" ht="12">
      <c r="A250" s="4" t="s">
        <v>286</v>
      </c>
      <c r="B250" s="14">
        <v>13</v>
      </c>
      <c r="C250" s="14">
        <v>0</v>
      </c>
      <c r="D250" s="14">
        <v>4</v>
      </c>
      <c r="E250" s="14">
        <v>36</v>
      </c>
      <c r="F250" s="14">
        <v>7</v>
      </c>
      <c r="G250" s="14">
        <v>17</v>
      </c>
      <c r="H250" s="14">
        <v>4</v>
      </c>
      <c r="I250" s="14">
        <v>9</v>
      </c>
      <c r="J250" s="14">
        <v>0</v>
      </c>
      <c r="K250" s="14">
        <v>65</v>
      </c>
      <c r="L250" s="14">
        <v>89</v>
      </c>
      <c r="M250" s="14">
        <v>30</v>
      </c>
      <c r="N250" s="9">
        <v>9401</v>
      </c>
      <c r="O250" s="5">
        <v>143808.014</v>
      </c>
    </row>
    <row r="251" spans="1:15" ht="12">
      <c r="A251" s="4" t="s">
        <v>287</v>
      </c>
      <c r="B251" s="14">
        <v>5</v>
      </c>
      <c r="C251" s="14">
        <v>0</v>
      </c>
      <c r="D251" s="14">
        <v>4</v>
      </c>
      <c r="E251" s="14">
        <v>16</v>
      </c>
      <c r="F251" s="14">
        <v>5</v>
      </c>
      <c r="G251" s="14">
        <v>11</v>
      </c>
      <c r="H251" s="14" t="s">
        <v>445</v>
      </c>
      <c r="I251" s="14" t="s">
        <v>445</v>
      </c>
      <c r="J251" s="14">
        <v>0</v>
      </c>
      <c r="K251" s="14">
        <v>19</v>
      </c>
      <c r="L251" s="14">
        <v>31</v>
      </c>
      <c r="M251" s="14">
        <v>21</v>
      </c>
      <c r="N251" s="9">
        <v>6631.435</v>
      </c>
      <c r="O251" s="5">
        <v>54005.17</v>
      </c>
    </row>
    <row r="252" spans="1:15" ht="12">
      <c r="A252" s="4" t="s">
        <v>288</v>
      </c>
      <c r="B252" s="14" t="s">
        <v>445</v>
      </c>
      <c r="C252" s="14">
        <v>0</v>
      </c>
      <c r="D252" s="14" t="s">
        <v>445</v>
      </c>
      <c r="E252" s="14">
        <v>19</v>
      </c>
      <c r="F252" s="14">
        <v>0</v>
      </c>
      <c r="G252" s="14" t="s">
        <v>445</v>
      </c>
      <c r="H252" s="14" t="s">
        <v>445</v>
      </c>
      <c r="I252" s="14">
        <v>0</v>
      </c>
      <c r="J252" s="14">
        <v>0</v>
      </c>
      <c r="K252" s="14">
        <v>19</v>
      </c>
      <c r="L252" s="14">
        <v>17</v>
      </c>
      <c r="M252" s="14">
        <v>18</v>
      </c>
      <c r="N252" s="9">
        <v>6747</v>
      </c>
      <c r="O252" s="5">
        <v>41981.097</v>
      </c>
    </row>
    <row r="253" spans="1:15" ht="12">
      <c r="A253" s="4" t="s">
        <v>289</v>
      </c>
      <c r="B253" s="14">
        <v>4</v>
      </c>
      <c r="C253" s="14">
        <v>0</v>
      </c>
      <c r="D253" s="14">
        <v>4</v>
      </c>
      <c r="E253" s="14">
        <v>26</v>
      </c>
      <c r="F253" s="14">
        <v>0</v>
      </c>
      <c r="G253" s="14" t="s">
        <v>445</v>
      </c>
      <c r="H253" s="14">
        <v>0</v>
      </c>
      <c r="I253" s="14">
        <v>0</v>
      </c>
      <c r="J253" s="14">
        <v>0</v>
      </c>
      <c r="K253" s="14">
        <v>53</v>
      </c>
      <c r="L253" s="14">
        <v>57</v>
      </c>
      <c r="M253" s="14">
        <v>9</v>
      </c>
      <c r="N253" s="9">
        <v>3177</v>
      </c>
      <c r="O253" s="5">
        <v>84498.885</v>
      </c>
    </row>
    <row r="254" spans="1:15" ht="12">
      <c r="A254" s="4" t="s">
        <v>290</v>
      </c>
      <c r="B254" s="14">
        <v>14</v>
      </c>
      <c r="C254" s="14">
        <v>0</v>
      </c>
      <c r="D254" s="14">
        <v>18</v>
      </c>
      <c r="E254" s="14">
        <v>98</v>
      </c>
      <c r="F254" s="14">
        <v>8</v>
      </c>
      <c r="G254" s="14">
        <v>21</v>
      </c>
      <c r="H254" s="14">
        <v>15</v>
      </c>
      <c r="I254" s="14" t="s">
        <v>445</v>
      </c>
      <c r="J254" s="14">
        <v>0</v>
      </c>
      <c r="K254" s="14">
        <v>90</v>
      </c>
      <c r="L254" s="14">
        <v>164</v>
      </c>
      <c r="M254" s="14">
        <v>47</v>
      </c>
      <c r="N254" s="9">
        <v>14906.687</v>
      </c>
      <c r="O254" s="5">
        <v>199214.71600000001</v>
      </c>
    </row>
    <row r="255" spans="1:15" ht="12">
      <c r="A255" s="4" t="s">
        <v>291</v>
      </c>
      <c r="B255" s="14">
        <v>11</v>
      </c>
      <c r="C255" s="14">
        <v>0</v>
      </c>
      <c r="D255" s="14">
        <v>5</v>
      </c>
      <c r="E255" s="14">
        <v>44</v>
      </c>
      <c r="F255" s="14" t="s">
        <v>445</v>
      </c>
      <c r="G255" s="14">
        <v>24</v>
      </c>
      <c r="H255" s="14" t="s">
        <v>445</v>
      </c>
      <c r="I255" s="14" t="s">
        <v>445</v>
      </c>
      <c r="J255" s="14">
        <v>0</v>
      </c>
      <c r="K255" s="14">
        <v>109</v>
      </c>
      <c r="L255" s="14">
        <v>121</v>
      </c>
      <c r="M255" s="14">
        <v>32</v>
      </c>
      <c r="N255" s="9">
        <v>10824</v>
      </c>
      <c r="O255" s="5">
        <v>192677.387</v>
      </c>
    </row>
    <row r="256" spans="1:15" ht="27" customHeight="1">
      <c r="A256" s="26" t="s">
        <v>370</v>
      </c>
      <c r="B256" s="14">
        <v>14</v>
      </c>
      <c r="C256" s="14">
        <v>0</v>
      </c>
      <c r="D256" s="14">
        <v>32</v>
      </c>
      <c r="E256" s="14">
        <v>96</v>
      </c>
      <c r="F256" s="14">
        <v>11</v>
      </c>
      <c r="G256" s="14">
        <v>0</v>
      </c>
      <c r="H256" s="14">
        <v>18</v>
      </c>
      <c r="I256" s="14">
        <v>4</v>
      </c>
      <c r="J256" s="14">
        <v>0</v>
      </c>
      <c r="K256" s="14">
        <v>110</v>
      </c>
      <c r="L256" s="14">
        <v>156</v>
      </c>
      <c r="M256" s="14">
        <v>44</v>
      </c>
      <c r="N256" s="9">
        <v>14285</v>
      </c>
      <c r="O256" s="5">
        <v>215061.065</v>
      </c>
    </row>
    <row r="257" spans="1:15" ht="12">
      <c r="A257" s="4" t="s">
        <v>292</v>
      </c>
      <c r="B257" s="14" t="s">
        <v>445</v>
      </c>
      <c r="C257" s="14">
        <v>0</v>
      </c>
      <c r="D257" s="14" t="s">
        <v>445</v>
      </c>
      <c r="E257" s="14">
        <v>34</v>
      </c>
      <c r="F257" s="14" t="s">
        <v>445</v>
      </c>
      <c r="G257" s="14">
        <v>7</v>
      </c>
      <c r="H257" s="14">
        <v>7</v>
      </c>
      <c r="I257" s="14">
        <v>0</v>
      </c>
      <c r="J257" s="14">
        <v>0</v>
      </c>
      <c r="K257" s="14">
        <v>82</v>
      </c>
      <c r="L257" s="14">
        <v>93</v>
      </c>
      <c r="M257" s="14">
        <v>30</v>
      </c>
      <c r="N257" s="9">
        <v>9301</v>
      </c>
      <c r="O257" s="5">
        <v>141110.505</v>
      </c>
    </row>
    <row r="258" spans="1:15" ht="12">
      <c r="A258" s="4" t="s">
        <v>293</v>
      </c>
      <c r="B258" s="14">
        <v>11</v>
      </c>
      <c r="C258" s="14">
        <v>0</v>
      </c>
      <c r="D258" s="14">
        <v>4</v>
      </c>
      <c r="E258" s="14">
        <v>106</v>
      </c>
      <c r="F258" s="14">
        <v>0</v>
      </c>
      <c r="G258" s="14">
        <v>17</v>
      </c>
      <c r="H258" s="14">
        <v>10</v>
      </c>
      <c r="I258" s="14">
        <v>6</v>
      </c>
      <c r="J258" s="14">
        <v>0</v>
      </c>
      <c r="K258" s="14">
        <v>72</v>
      </c>
      <c r="L258" s="14">
        <v>98</v>
      </c>
      <c r="M258" s="14">
        <v>38</v>
      </c>
      <c r="N258" s="9">
        <v>12846</v>
      </c>
      <c r="O258" s="5">
        <v>157130.094</v>
      </c>
    </row>
    <row r="259" spans="1:15" ht="12">
      <c r="A259" s="4" t="s">
        <v>294</v>
      </c>
      <c r="B259" s="14">
        <v>43</v>
      </c>
      <c r="C259" s="14">
        <v>0</v>
      </c>
      <c r="D259" s="14">
        <v>46</v>
      </c>
      <c r="E259" s="14">
        <v>243</v>
      </c>
      <c r="F259" s="14">
        <v>30</v>
      </c>
      <c r="G259" s="14">
        <v>63</v>
      </c>
      <c r="H259" s="14">
        <v>53</v>
      </c>
      <c r="I259" s="14">
        <v>6</v>
      </c>
      <c r="J259" s="14">
        <v>0</v>
      </c>
      <c r="K259" s="14">
        <v>278</v>
      </c>
      <c r="L259" s="14">
        <v>397</v>
      </c>
      <c r="M259" s="14">
        <v>133</v>
      </c>
      <c r="N259" s="9">
        <v>44875</v>
      </c>
      <c r="O259" s="5">
        <v>578667.816</v>
      </c>
    </row>
    <row r="260" spans="1:15" ht="12">
      <c r="A260" s="4" t="s">
        <v>295</v>
      </c>
      <c r="B260" s="14">
        <v>7</v>
      </c>
      <c r="C260" s="14">
        <v>0</v>
      </c>
      <c r="D260" s="14">
        <v>8</v>
      </c>
      <c r="E260" s="14">
        <v>36</v>
      </c>
      <c r="F260" s="14" t="s">
        <v>445</v>
      </c>
      <c r="G260" s="14">
        <v>11</v>
      </c>
      <c r="H260" s="14" t="s">
        <v>445</v>
      </c>
      <c r="I260" s="14" t="s">
        <v>445</v>
      </c>
      <c r="J260" s="14">
        <v>0</v>
      </c>
      <c r="K260" s="14">
        <v>48</v>
      </c>
      <c r="L260" s="14">
        <v>71</v>
      </c>
      <c r="M260" s="14">
        <v>24</v>
      </c>
      <c r="N260" s="9">
        <v>7811</v>
      </c>
      <c r="O260" s="5">
        <v>99120.522</v>
      </c>
    </row>
    <row r="261" spans="1:15" ht="12">
      <c r="A261" s="4" t="s">
        <v>296</v>
      </c>
      <c r="B261" s="14" t="s">
        <v>445</v>
      </c>
      <c r="C261" s="14">
        <v>0</v>
      </c>
      <c r="D261" s="14" t="s">
        <v>445</v>
      </c>
      <c r="E261" s="14">
        <v>15</v>
      </c>
      <c r="F261" s="14">
        <v>0</v>
      </c>
      <c r="G261" s="14">
        <v>9</v>
      </c>
      <c r="H261" s="14">
        <v>0</v>
      </c>
      <c r="I261" s="14">
        <v>5</v>
      </c>
      <c r="J261" s="14">
        <v>0</v>
      </c>
      <c r="K261" s="14">
        <v>28</v>
      </c>
      <c r="L261" s="14">
        <v>44</v>
      </c>
      <c r="M261" s="14">
        <v>12</v>
      </c>
      <c r="N261" s="9">
        <v>3402.544</v>
      </c>
      <c r="O261" s="5">
        <v>60783.337</v>
      </c>
    </row>
    <row r="262" spans="1:15" ht="12">
      <c r="A262" s="4" t="s">
        <v>297</v>
      </c>
      <c r="B262" s="14">
        <v>38</v>
      </c>
      <c r="C262" s="14" t="s">
        <v>445</v>
      </c>
      <c r="D262" s="14">
        <v>41</v>
      </c>
      <c r="E262" s="14">
        <v>100</v>
      </c>
      <c r="F262" s="14">
        <v>11</v>
      </c>
      <c r="G262" s="14">
        <v>34</v>
      </c>
      <c r="H262" s="14">
        <v>24</v>
      </c>
      <c r="I262" s="14">
        <v>6</v>
      </c>
      <c r="J262" s="14">
        <v>0</v>
      </c>
      <c r="K262" s="14">
        <v>206</v>
      </c>
      <c r="L262" s="14">
        <v>366</v>
      </c>
      <c r="M262" s="14">
        <v>74</v>
      </c>
      <c r="N262" s="9">
        <v>27582</v>
      </c>
      <c r="O262" s="5">
        <v>427054.638</v>
      </c>
    </row>
    <row r="263" spans="1:15" ht="27" customHeight="1">
      <c r="A263" s="26" t="s">
        <v>371</v>
      </c>
      <c r="B263" s="14">
        <v>6</v>
      </c>
      <c r="C263" s="14">
        <v>0</v>
      </c>
      <c r="D263" s="14">
        <v>6</v>
      </c>
      <c r="E263" s="14">
        <v>6</v>
      </c>
      <c r="F263" s="14" t="s">
        <v>445</v>
      </c>
      <c r="G263" s="14">
        <v>4</v>
      </c>
      <c r="H263" s="14" t="s">
        <v>445</v>
      </c>
      <c r="I263" s="14">
        <v>0</v>
      </c>
      <c r="J263" s="14">
        <v>0</v>
      </c>
      <c r="K263" s="14">
        <v>25</v>
      </c>
      <c r="L263" s="14">
        <v>23</v>
      </c>
      <c r="M263" s="14">
        <v>12</v>
      </c>
      <c r="N263" s="9">
        <v>3981</v>
      </c>
      <c r="O263" s="5">
        <v>48224.365</v>
      </c>
    </row>
    <row r="264" spans="1:15" ht="12">
      <c r="A264" s="4" t="s">
        <v>298</v>
      </c>
      <c r="B264" s="14">
        <v>4</v>
      </c>
      <c r="C264" s="14">
        <v>0</v>
      </c>
      <c r="D264" s="14">
        <v>0</v>
      </c>
      <c r="E264" s="14">
        <v>17</v>
      </c>
      <c r="F264" s="14">
        <v>0</v>
      </c>
      <c r="G264" s="14">
        <v>5</v>
      </c>
      <c r="H264" s="14" t="s">
        <v>445</v>
      </c>
      <c r="I264" s="14" t="s">
        <v>445</v>
      </c>
      <c r="J264" s="14">
        <v>0</v>
      </c>
      <c r="K264" s="14">
        <v>14</v>
      </c>
      <c r="L264" s="14">
        <v>22</v>
      </c>
      <c r="M264" s="14">
        <v>9</v>
      </c>
      <c r="N264" s="9">
        <v>3415</v>
      </c>
      <c r="O264" s="5">
        <v>33895.89</v>
      </c>
    </row>
    <row r="265" spans="1:15" ht="12">
      <c r="A265" s="4" t="s">
        <v>299</v>
      </c>
      <c r="B265" s="14" t="s">
        <v>445</v>
      </c>
      <c r="C265" s="14">
        <v>0</v>
      </c>
      <c r="D265" s="14" t="s">
        <v>445</v>
      </c>
      <c r="E265" s="14">
        <v>17</v>
      </c>
      <c r="F265" s="14">
        <v>0</v>
      </c>
      <c r="G265" s="14">
        <v>0</v>
      </c>
      <c r="H265" s="14" t="s">
        <v>445</v>
      </c>
      <c r="I265" s="14">
        <v>6</v>
      </c>
      <c r="J265" s="14">
        <v>0</v>
      </c>
      <c r="K265" s="14">
        <v>31</v>
      </c>
      <c r="L265" s="14">
        <v>21</v>
      </c>
      <c r="M265" s="14">
        <v>7</v>
      </c>
      <c r="N265" s="9">
        <v>2711</v>
      </c>
      <c r="O265" s="5">
        <v>56032.233</v>
      </c>
    </row>
    <row r="266" spans="1:15" ht="12">
      <c r="A266" s="4" t="s">
        <v>300</v>
      </c>
      <c r="B266" s="14" t="s">
        <v>445</v>
      </c>
      <c r="C266" s="14">
        <v>0</v>
      </c>
      <c r="D266" s="14" t="s">
        <v>445</v>
      </c>
      <c r="E266" s="14">
        <v>23</v>
      </c>
      <c r="F266" s="14" t="s">
        <v>445</v>
      </c>
      <c r="G266" s="14">
        <v>11</v>
      </c>
      <c r="H266" s="14">
        <v>9</v>
      </c>
      <c r="I266" s="14" t="s">
        <v>445</v>
      </c>
      <c r="J266" s="14" t="s">
        <v>445</v>
      </c>
      <c r="K266" s="14">
        <v>49</v>
      </c>
      <c r="L266" s="14">
        <v>50</v>
      </c>
      <c r="M266" s="14">
        <v>13</v>
      </c>
      <c r="N266" s="9">
        <v>4796.164</v>
      </c>
      <c r="O266" s="5">
        <v>87519.16500000001</v>
      </c>
    </row>
    <row r="267" spans="1:15" ht="12">
      <c r="A267" s="4" t="s">
        <v>301</v>
      </c>
      <c r="B267" s="14">
        <v>0</v>
      </c>
      <c r="C267" s="14">
        <v>0</v>
      </c>
      <c r="D267" s="14" t="s">
        <v>445</v>
      </c>
      <c r="E267" s="14">
        <v>13</v>
      </c>
      <c r="F267" s="14">
        <v>0</v>
      </c>
      <c r="G267" s="14">
        <v>0</v>
      </c>
      <c r="H267" s="14" t="s">
        <v>445</v>
      </c>
      <c r="I267" s="14">
        <v>0</v>
      </c>
      <c r="J267" s="14">
        <v>0</v>
      </c>
      <c r="K267" s="14">
        <v>0</v>
      </c>
      <c r="L267" s="14">
        <v>5</v>
      </c>
      <c r="M267" s="14" t="s">
        <v>445</v>
      </c>
      <c r="N267" s="9">
        <v>842</v>
      </c>
      <c r="O267" s="5">
        <v>3749.756</v>
      </c>
    </row>
    <row r="268" spans="1:15" ht="12">
      <c r="A268" s="4" t="s">
        <v>302</v>
      </c>
      <c r="B268" s="14">
        <v>6</v>
      </c>
      <c r="C268" s="14">
        <v>0</v>
      </c>
      <c r="D268" s="14">
        <v>0</v>
      </c>
      <c r="E268" s="14">
        <v>34</v>
      </c>
      <c r="F268" s="14">
        <v>0</v>
      </c>
      <c r="G268" s="14">
        <v>4</v>
      </c>
      <c r="H268" s="14" t="s">
        <v>445</v>
      </c>
      <c r="I268" s="14">
        <v>5</v>
      </c>
      <c r="J268" s="14">
        <v>0</v>
      </c>
      <c r="K268" s="14">
        <v>39</v>
      </c>
      <c r="L268" s="14">
        <v>36</v>
      </c>
      <c r="M268" s="14">
        <v>8</v>
      </c>
      <c r="N268" s="9">
        <v>3925</v>
      </c>
      <c r="O268" s="5">
        <v>73254.417</v>
      </c>
    </row>
    <row r="269" spans="1:15" ht="12">
      <c r="A269" s="4" t="s">
        <v>303</v>
      </c>
      <c r="B269" s="14">
        <v>5</v>
      </c>
      <c r="C269" s="14">
        <v>0</v>
      </c>
      <c r="D269" s="14">
        <v>10</v>
      </c>
      <c r="E269" s="14">
        <v>15</v>
      </c>
      <c r="F269" s="14" t="s">
        <v>445</v>
      </c>
      <c r="G269" s="14" t="s">
        <v>445</v>
      </c>
      <c r="H269" s="14" t="s">
        <v>445</v>
      </c>
      <c r="I269" s="14" t="s">
        <v>445</v>
      </c>
      <c r="J269" s="14">
        <v>0</v>
      </c>
      <c r="K269" s="14">
        <v>16</v>
      </c>
      <c r="L269" s="14">
        <v>19</v>
      </c>
      <c r="M269" s="14">
        <v>7</v>
      </c>
      <c r="N269" s="9">
        <v>3138.512</v>
      </c>
      <c r="O269" s="5">
        <v>35741.318</v>
      </c>
    </row>
    <row r="270" spans="1:15" ht="12">
      <c r="A270" s="4" t="s">
        <v>304</v>
      </c>
      <c r="B270" s="14">
        <v>44</v>
      </c>
      <c r="C270" s="14">
        <v>0</v>
      </c>
      <c r="D270" s="14">
        <v>62</v>
      </c>
      <c r="E270" s="14">
        <v>187</v>
      </c>
      <c r="F270" s="14">
        <v>29</v>
      </c>
      <c r="G270" s="14">
        <v>72</v>
      </c>
      <c r="H270" s="14">
        <v>44</v>
      </c>
      <c r="I270" s="14" t="s">
        <v>445</v>
      </c>
      <c r="J270" s="14">
        <v>0</v>
      </c>
      <c r="K270" s="14">
        <v>479</v>
      </c>
      <c r="L270" s="14">
        <v>391</v>
      </c>
      <c r="M270" s="14">
        <v>78</v>
      </c>
      <c r="N270" s="9">
        <v>24411</v>
      </c>
      <c r="O270" s="5">
        <v>764951.731</v>
      </c>
    </row>
    <row r="271" spans="1:15" ht="27" customHeight="1">
      <c r="A271" s="26" t="s">
        <v>372</v>
      </c>
      <c r="B271" s="14">
        <v>0</v>
      </c>
      <c r="C271" s="14">
        <v>0</v>
      </c>
      <c r="D271" s="14" t="s">
        <v>445</v>
      </c>
      <c r="E271" s="14" t="s">
        <v>445</v>
      </c>
      <c r="F271" s="14" t="s">
        <v>445</v>
      </c>
      <c r="G271" s="14" t="s">
        <v>445</v>
      </c>
      <c r="H271" s="14" t="s">
        <v>445</v>
      </c>
      <c r="I271" s="14" t="s">
        <v>445</v>
      </c>
      <c r="J271" s="14" t="s">
        <v>445</v>
      </c>
      <c r="K271" s="14">
        <v>0</v>
      </c>
      <c r="L271" s="14" t="s">
        <v>445</v>
      </c>
      <c r="M271" s="14">
        <v>0</v>
      </c>
      <c r="N271" s="9">
        <v>0</v>
      </c>
      <c r="O271" s="5">
        <v>5111.609</v>
      </c>
    </row>
    <row r="272" spans="1:15" ht="12">
      <c r="A272" s="4" t="s">
        <v>305</v>
      </c>
      <c r="B272" s="14">
        <v>0</v>
      </c>
      <c r="C272" s="14">
        <v>0</v>
      </c>
      <c r="D272" s="14" t="s">
        <v>445</v>
      </c>
      <c r="E272" s="14">
        <v>6</v>
      </c>
      <c r="F272" s="14" t="s">
        <v>445</v>
      </c>
      <c r="G272" s="14" t="s">
        <v>445</v>
      </c>
      <c r="H272" s="14">
        <v>0</v>
      </c>
      <c r="I272" s="14">
        <v>0</v>
      </c>
      <c r="J272" s="14">
        <v>0</v>
      </c>
      <c r="K272" s="14">
        <v>7</v>
      </c>
      <c r="L272" s="14">
        <v>4</v>
      </c>
      <c r="M272" s="14" t="s">
        <v>445</v>
      </c>
      <c r="N272" s="9">
        <v>1050</v>
      </c>
      <c r="O272" s="5">
        <v>11723.232</v>
      </c>
    </row>
    <row r="273" spans="1:15" ht="12">
      <c r="A273" s="4" t="s">
        <v>306</v>
      </c>
      <c r="B273" s="14">
        <v>4</v>
      </c>
      <c r="C273" s="14">
        <v>0</v>
      </c>
      <c r="D273" s="14" t="s">
        <v>445</v>
      </c>
      <c r="E273" s="14">
        <v>43</v>
      </c>
      <c r="F273" s="14" t="s">
        <v>445</v>
      </c>
      <c r="G273" s="14">
        <v>4</v>
      </c>
      <c r="H273" s="14" t="s">
        <v>445</v>
      </c>
      <c r="I273" s="14">
        <v>0</v>
      </c>
      <c r="J273" s="14">
        <v>0</v>
      </c>
      <c r="K273" s="14">
        <v>80</v>
      </c>
      <c r="L273" s="14">
        <v>91</v>
      </c>
      <c r="M273" s="14">
        <v>14</v>
      </c>
      <c r="N273" s="9">
        <v>4164</v>
      </c>
      <c r="O273" s="5">
        <v>126952.239</v>
      </c>
    </row>
    <row r="274" spans="1:15" ht="12">
      <c r="A274" s="4" t="s">
        <v>307</v>
      </c>
      <c r="B274" s="14">
        <v>5</v>
      </c>
      <c r="C274" s="14">
        <v>0</v>
      </c>
      <c r="D274" s="14">
        <v>4</v>
      </c>
      <c r="E274" s="14">
        <v>13</v>
      </c>
      <c r="F274" s="14" t="s">
        <v>445</v>
      </c>
      <c r="G274" s="14" t="s">
        <v>445</v>
      </c>
      <c r="H274" s="14">
        <v>0</v>
      </c>
      <c r="I274" s="14" t="s">
        <v>445</v>
      </c>
      <c r="J274" s="14">
        <v>0</v>
      </c>
      <c r="K274" s="14">
        <v>0</v>
      </c>
      <c r="L274" s="14">
        <v>8</v>
      </c>
      <c r="M274" s="14" t="s">
        <v>445</v>
      </c>
      <c r="N274" s="9">
        <v>772</v>
      </c>
      <c r="O274" s="5">
        <v>10713.247</v>
      </c>
    </row>
    <row r="275" spans="1:15" ht="12">
      <c r="A275" s="4" t="s">
        <v>308</v>
      </c>
      <c r="B275" s="14">
        <v>0</v>
      </c>
      <c r="C275" s="14">
        <v>0</v>
      </c>
      <c r="D275" s="14" t="s">
        <v>445</v>
      </c>
      <c r="E275" s="14">
        <v>6</v>
      </c>
      <c r="F275" s="14">
        <v>0</v>
      </c>
      <c r="G275" s="14">
        <v>7</v>
      </c>
      <c r="H275" s="14" t="s">
        <v>445</v>
      </c>
      <c r="I275" s="14">
        <v>0</v>
      </c>
      <c r="J275" s="14">
        <v>0</v>
      </c>
      <c r="K275" s="14">
        <v>25</v>
      </c>
      <c r="L275" s="14">
        <v>22</v>
      </c>
      <c r="M275" s="14">
        <v>5</v>
      </c>
      <c r="N275" s="9">
        <v>1716</v>
      </c>
      <c r="O275" s="5">
        <v>39829.771</v>
      </c>
    </row>
    <row r="276" spans="1:15" ht="12">
      <c r="A276" s="4" t="s">
        <v>309</v>
      </c>
      <c r="B276" s="14" t="s">
        <v>445</v>
      </c>
      <c r="C276" s="14">
        <v>0</v>
      </c>
      <c r="D276" s="14">
        <v>0</v>
      </c>
      <c r="E276" s="14">
        <v>11</v>
      </c>
      <c r="F276" s="14">
        <v>0</v>
      </c>
      <c r="G276" s="14">
        <v>4</v>
      </c>
      <c r="H276" s="14" t="s">
        <v>445</v>
      </c>
      <c r="I276" s="14" t="s">
        <v>445</v>
      </c>
      <c r="J276" s="14">
        <v>0</v>
      </c>
      <c r="K276" s="14">
        <v>13</v>
      </c>
      <c r="L276" s="14">
        <v>14</v>
      </c>
      <c r="M276" s="14">
        <v>11</v>
      </c>
      <c r="N276" s="9">
        <v>3318</v>
      </c>
      <c r="O276" s="5">
        <v>29647.867</v>
      </c>
    </row>
    <row r="277" spans="1:15" ht="12">
      <c r="A277" s="4" t="s">
        <v>310</v>
      </c>
      <c r="B277" s="14" t="s">
        <v>445</v>
      </c>
      <c r="C277" s="14">
        <v>0</v>
      </c>
      <c r="D277" s="14">
        <v>7</v>
      </c>
      <c r="E277" s="14">
        <v>14</v>
      </c>
      <c r="F277" s="14" t="s">
        <v>445</v>
      </c>
      <c r="G277" s="14">
        <v>6</v>
      </c>
      <c r="H277" s="14">
        <v>5</v>
      </c>
      <c r="I277" s="14">
        <v>0</v>
      </c>
      <c r="J277" s="14">
        <v>0</v>
      </c>
      <c r="K277" s="14">
        <v>15</v>
      </c>
      <c r="L277" s="14">
        <v>22</v>
      </c>
      <c r="M277" s="14">
        <v>5</v>
      </c>
      <c r="N277" s="9">
        <v>1699.02</v>
      </c>
      <c r="O277" s="5">
        <v>30122.978</v>
      </c>
    </row>
    <row r="278" spans="1:15" ht="12">
      <c r="A278" s="4" t="s">
        <v>311</v>
      </c>
      <c r="B278" s="14">
        <v>18</v>
      </c>
      <c r="C278" s="14" t="s">
        <v>445</v>
      </c>
      <c r="D278" s="14">
        <v>26</v>
      </c>
      <c r="E278" s="14">
        <v>104</v>
      </c>
      <c r="F278" s="14">
        <v>17</v>
      </c>
      <c r="G278" s="14">
        <v>73</v>
      </c>
      <c r="H278" s="14">
        <v>35</v>
      </c>
      <c r="I278" s="14" t="s">
        <v>445</v>
      </c>
      <c r="J278" s="14">
        <v>0</v>
      </c>
      <c r="K278" s="14">
        <v>378</v>
      </c>
      <c r="L278" s="14">
        <v>398</v>
      </c>
      <c r="M278" s="14">
        <v>94</v>
      </c>
      <c r="N278" s="9">
        <v>28744</v>
      </c>
      <c r="O278" s="5">
        <v>634897.3</v>
      </c>
    </row>
    <row r="279" spans="1:15" ht="12">
      <c r="A279" s="4" t="s">
        <v>312</v>
      </c>
      <c r="B279" s="14">
        <v>5</v>
      </c>
      <c r="C279" s="14">
        <v>0</v>
      </c>
      <c r="D279" s="14">
        <v>0</v>
      </c>
      <c r="E279" s="14" t="s">
        <v>445</v>
      </c>
      <c r="F279" s="14" t="s">
        <v>445</v>
      </c>
      <c r="G279" s="14" t="s">
        <v>445</v>
      </c>
      <c r="H279" s="14" t="s">
        <v>445</v>
      </c>
      <c r="I279" s="14" t="s">
        <v>445</v>
      </c>
      <c r="J279" s="14">
        <v>0</v>
      </c>
      <c r="K279" s="14" t="s">
        <v>445</v>
      </c>
      <c r="L279" s="14">
        <v>4</v>
      </c>
      <c r="M279" s="14">
        <v>0</v>
      </c>
      <c r="N279" s="9">
        <v>0</v>
      </c>
      <c r="O279" s="5">
        <v>7668.732</v>
      </c>
    </row>
    <row r="280" spans="1:15" ht="12">
      <c r="A280" s="4" t="s">
        <v>313</v>
      </c>
      <c r="B280" s="14">
        <v>6</v>
      </c>
      <c r="C280" s="14" t="s">
        <v>445</v>
      </c>
      <c r="D280" s="14">
        <v>4</v>
      </c>
      <c r="E280" s="14">
        <v>14</v>
      </c>
      <c r="F280" s="14">
        <v>0</v>
      </c>
      <c r="G280" s="14" t="s">
        <v>445</v>
      </c>
      <c r="H280" s="14" t="s">
        <v>445</v>
      </c>
      <c r="I280" s="14" t="s">
        <v>445</v>
      </c>
      <c r="J280" s="14">
        <v>0</v>
      </c>
      <c r="K280" s="14">
        <v>11</v>
      </c>
      <c r="L280" s="14">
        <v>15</v>
      </c>
      <c r="M280" s="14">
        <v>5</v>
      </c>
      <c r="N280" s="9">
        <v>1818</v>
      </c>
      <c r="O280" s="5">
        <v>28393.736</v>
      </c>
    </row>
    <row r="281" spans="1:15" ht="12">
      <c r="A281" s="4" t="s">
        <v>314</v>
      </c>
      <c r="B281" s="14">
        <v>90</v>
      </c>
      <c r="C281" s="14" t="s">
        <v>445</v>
      </c>
      <c r="D281" s="14">
        <v>151</v>
      </c>
      <c r="E281" s="14">
        <v>226</v>
      </c>
      <c r="F281" s="14">
        <v>83</v>
      </c>
      <c r="G281" s="14">
        <v>127</v>
      </c>
      <c r="H281" s="14">
        <v>63</v>
      </c>
      <c r="I281" s="14">
        <v>4</v>
      </c>
      <c r="J281" s="14" t="s">
        <v>445</v>
      </c>
      <c r="K281" s="14">
        <v>531</v>
      </c>
      <c r="L281" s="14">
        <v>532</v>
      </c>
      <c r="M281" s="14">
        <v>170</v>
      </c>
      <c r="N281" s="9">
        <v>61600</v>
      </c>
      <c r="O281" s="5">
        <v>990821.403</v>
      </c>
    </row>
    <row r="282" spans="1:15" ht="12">
      <c r="A282" s="4" t="s">
        <v>315</v>
      </c>
      <c r="B282" s="14">
        <v>6</v>
      </c>
      <c r="C282" s="14">
        <v>0</v>
      </c>
      <c r="D282" s="14" t="s">
        <v>445</v>
      </c>
      <c r="E282" s="14">
        <v>35</v>
      </c>
      <c r="F282" s="14" t="s">
        <v>445</v>
      </c>
      <c r="G282" s="14">
        <v>7</v>
      </c>
      <c r="H282" s="14">
        <v>4</v>
      </c>
      <c r="I282" s="14" t="s">
        <v>445</v>
      </c>
      <c r="J282" s="14">
        <v>0</v>
      </c>
      <c r="K282" s="14">
        <v>26</v>
      </c>
      <c r="L282" s="14">
        <v>24</v>
      </c>
      <c r="M282" s="14">
        <v>12</v>
      </c>
      <c r="N282" s="9">
        <v>3936.414</v>
      </c>
      <c r="O282" s="5">
        <v>52859.736999999994</v>
      </c>
    </row>
    <row r="283" spans="1:15" ht="12">
      <c r="A283" s="4" t="s">
        <v>316</v>
      </c>
      <c r="B283" s="14">
        <v>7</v>
      </c>
      <c r="C283" s="14">
        <v>0</v>
      </c>
      <c r="D283" s="14">
        <v>4</v>
      </c>
      <c r="E283" s="14">
        <v>9</v>
      </c>
      <c r="F283" s="14" t="s">
        <v>445</v>
      </c>
      <c r="G283" s="14" t="s">
        <v>445</v>
      </c>
      <c r="H283" s="14" t="s">
        <v>445</v>
      </c>
      <c r="I283" s="14">
        <v>0</v>
      </c>
      <c r="J283" s="14" t="s">
        <v>445</v>
      </c>
      <c r="K283" s="14">
        <v>12</v>
      </c>
      <c r="L283" s="14">
        <v>19</v>
      </c>
      <c r="M283" s="14">
        <v>6</v>
      </c>
      <c r="N283" s="9">
        <v>2515</v>
      </c>
      <c r="O283" s="5">
        <v>29476.805</v>
      </c>
    </row>
    <row r="284" spans="1:15" ht="12">
      <c r="A284" s="4" t="s">
        <v>317</v>
      </c>
      <c r="B284" s="14" t="s">
        <v>445</v>
      </c>
      <c r="C284" s="14">
        <v>0</v>
      </c>
      <c r="D284" s="14" t="s">
        <v>445</v>
      </c>
      <c r="E284" s="14">
        <v>6</v>
      </c>
      <c r="F284" s="14">
        <v>0</v>
      </c>
      <c r="G284" s="14">
        <v>9</v>
      </c>
      <c r="H284" s="14">
        <v>4</v>
      </c>
      <c r="I284" s="14">
        <v>0</v>
      </c>
      <c r="J284" s="14">
        <v>0</v>
      </c>
      <c r="K284" s="14">
        <v>54</v>
      </c>
      <c r="L284" s="14">
        <v>37</v>
      </c>
      <c r="M284" s="14">
        <v>12</v>
      </c>
      <c r="N284" s="9">
        <v>4390</v>
      </c>
      <c r="O284" s="5">
        <v>84580.115</v>
      </c>
    </row>
    <row r="285" spans="1:15" ht="12">
      <c r="A285" s="4" t="s">
        <v>318</v>
      </c>
      <c r="B285" s="14" t="s">
        <v>445</v>
      </c>
      <c r="C285" s="14">
        <v>0</v>
      </c>
      <c r="D285" s="14">
        <v>0</v>
      </c>
      <c r="E285" s="14">
        <v>4</v>
      </c>
      <c r="F285" s="14">
        <v>0</v>
      </c>
      <c r="G285" s="14" t="s">
        <v>445</v>
      </c>
      <c r="H285" s="14" t="s">
        <v>445</v>
      </c>
      <c r="I285" s="14" t="s">
        <v>445</v>
      </c>
      <c r="J285" s="14">
        <v>0</v>
      </c>
      <c r="K285" s="14">
        <v>7</v>
      </c>
      <c r="L285" s="14">
        <v>6</v>
      </c>
      <c r="M285" s="14">
        <v>4</v>
      </c>
      <c r="N285" s="9">
        <v>1279</v>
      </c>
      <c r="O285" s="5">
        <v>16464.737999999998</v>
      </c>
    </row>
    <row r="286" spans="1:15" ht="27" customHeight="1">
      <c r="A286" s="26" t="s">
        <v>373</v>
      </c>
      <c r="B286" s="14" t="s">
        <v>445</v>
      </c>
      <c r="C286" s="14">
        <v>0</v>
      </c>
      <c r="D286" s="14" t="s">
        <v>445</v>
      </c>
      <c r="E286" s="14">
        <v>7</v>
      </c>
      <c r="F286" s="14" t="s">
        <v>445</v>
      </c>
      <c r="G286" s="14" t="s">
        <v>445</v>
      </c>
      <c r="H286" s="14">
        <v>0</v>
      </c>
      <c r="I286" s="14" t="s">
        <v>445</v>
      </c>
      <c r="J286" s="14">
        <v>0</v>
      </c>
      <c r="K286" s="14" t="s">
        <v>445</v>
      </c>
      <c r="L286" s="14" t="s">
        <v>445</v>
      </c>
      <c r="M286" s="14">
        <v>8</v>
      </c>
      <c r="N286" s="9">
        <v>2371.897</v>
      </c>
      <c r="O286" s="5">
        <v>11491.216</v>
      </c>
    </row>
    <row r="287" spans="1:15" ht="12">
      <c r="A287" s="4" t="s">
        <v>319</v>
      </c>
      <c r="B287" s="14">
        <v>5</v>
      </c>
      <c r="C287" s="14">
        <v>0</v>
      </c>
      <c r="D287" s="14" t="s">
        <v>445</v>
      </c>
      <c r="E287" s="14">
        <v>22</v>
      </c>
      <c r="F287" s="14" t="s">
        <v>445</v>
      </c>
      <c r="G287" s="14">
        <v>4</v>
      </c>
      <c r="H287" s="14" t="s">
        <v>445</v>
      </c>
      <c r="I287" s="14" t="s">
        <v>445</v>
      </c>
      <c r="J287" s="14">
        <v>0</v>
      </c>
      <c r="K287" s="14">
        <v>20</v>
      </c>
      <c r="L287" s="14">
        <v>24</v>
      </c>
      <c r="M287" s="14">
        <v>10</v>
      </c>
      <c r="N287" s="9">
        <v>3392.506</v>
      </c>
      <c r="O287" s="5">
        <v>42625.796</v>
      </c>
    </row>
    <row r="288" spans="1:15" ht="12">
      <c r="A288" s="4" t="s">
        <v>320</v>
      </c>
      <c r="B288" s="14">
        <v>21</v>
      </c>
      <c r="C288" s="14">
        <v>0</v>
      </c>
      <c r="D288" s="14">
        <v>7</v>
      </c>
      <c r="E288" s="14">
        <v>138</v>
      </c>
      <c r="F288" s="14">
        <v>4</v>
      </c>
      <c r="G288" s="14">
        <v>19</v>
      </c>
      <c r="H288" s="14">
        <v>8</v>
      </c>
      <c r="I288" s="14">
        <v>0</v>
      </c>
      <c r="J288" s="14">
        <v>0</v>
      </c>
      <c r="K288" s="14">
        <v>110</v>
      </c>
      <c r="L288" s="14">
        <v>158</v>
      </c>
      <c r="M288" s="14">
        <v>84</v>
      </c>
      <c r="N288" s="9">
        <v>28738</v>
      </c>
      <c r="O288" s="5">
        <v>245569.871</v>
      </c>
    </row>
    <row r="289" spans="1:15" ht="12">
      <c r="A289" s="4" t="s">
        <v>321</v>
      </c>
      <c r="B289" s="14">
        <v>8</v>
      </c>
      <c r="C289" s="14">
        <v>0</v>
      </c>
      <c r="D289" s="14">
        <v>10</v>
      </c>
      <c r="E289" s="14">
        <v>5</v>
      </c>
      <c r="F289" s="14" t="s">
        <v>445</v>
      </c>
      <c r="G289" s="14">
        <v>7</v>
      </c>
      <c r="H289" s="14">
        <v>4</v>
      </c>
      <c r="I289" s="14" t="s">
        <v>445</v>
      </c>
      <c r="J289" s="14">
        <v>0</v>
      </c>
      <c r="K289" s="14">
        <v>44</v>
      </c>
      <c r="L289" s="14">
        <v>59</v>
      </c>
      <c r="M289" s="14">
        <v>27</v>
      </c>
      <c r="N289" s="9">
        <v>8317</v>
      </c>
      <c r="O289" s="5">
        <v>92050.386</v>
      </c>
    </row>
    <row r="290" spans="1:15" ht="12">
      <c r="A290" s="4" t="s">
        <v>322</v>
      </c>
      <c r="B290" s="14">
        <v>10</v>
      </c>
      <c r="C290" s="14">
        <v>0</v>
      </c>
      <c r="D290" s="14">
        <v>6</v>
      </c>
      <c r="E290" s="14">
        <v>42</v>
      </c>
      <c r="F290" s="14">
        <v>0</v>
      </c>
      <c r="G290" s="14">
        <v>11</v>
      </c>
      <c r="H290" s="14" t="s">
        <v>445</v>
      </c>
      <c r="I290" s="14">
        <v>0</v>
      </c>
      <c r="J290" s="14">
        <v>0</v>
      </c>
      <c r="K290" s="14">
        <v>44</v>
      </c>
      <c r="L290" s="14">
        <v>53</v>
      </c>
      <c r="M290" s="14">
        <v>26</v>
      </c>
      <c r="N290" s="9">
        <v>7673.324</v>
      </c>
      <c r="O290" s="5">
        <v>91022.231</v>
      </c>
    </row>
    <row r="291" spans="1:15" ht="12">
      <c r="A291" s="4" t="s">
        <v>323</v>
      </c>
      <c r="B291" s="14" t="s">
        <v>445</v>
      </c>
      <c r="C291" s="14">
        <v>0</v>
      </c>
      <c r="D291" s="14">
        <v>0</v>
      </c>
      <c r="E291" s="14">
        <v>12</v>
      </c>
      <c r="F291" s="14">
        <v>0</v>
      </c>
      <c r="G291" s="14">
        <v>4</v>
      </c>
      <c r="H291" s="14" t="s">
        <v>445</v>
      </c>
      <c r="I291" s="14">
        <v>0</v>
      </c>
      <c r="J291" s="14">
        <v>0</v>
      </c>
      <c r="K291" s="14">
        <v>8</v>
      </c>
      <c r="L291" s="14">
        <v>22</v>
      </c>
      <c r="M291" s="14">
        <v>4</v>
      </c>
      <c r="N291" s="9">
        <v>1330</v>
      </c>
      <c r="O291" s="5">
        <v>19346.381</v>
      </c>
    </row>
    <row r="292" spans="1:15" ht="12">
      <c r="A292" s="4" t="s">
        <v>324</v>
      </c>
      <c r="B292" s="14">
        <v>6</v>
      </c>
      <c r="C292" s="14">
        <v>0</v>
      </c>
      <c r="D292" s="14">
        <v>11</v>
      </c>
      <c r="E292" s="14">
        <v>74</v>
      </c>
      <c r="F292" s="14" t="s">
        <v>445</v>
      </c>
      <c r="G292" s="14">
        <v>15</v>
      </c>
      <c r="H292" s="14" t="s">
        <v>445</v>
      </c>
      <c r="I292" s="14">
        <v>0</v>
      </c>
      <c r="J292" s="14">
        <v>0</v>
      </c>
      <c r="K292" s="14">
        <v>59</v>
      </c>
      <c r="L292" s="14">
        <v>83</v>
      </c>
      <c r="M292" s="14">
        <v>29</v>
      </c>
      <c r="N292" s="9">
        <v>9916</v>
      </c>
      <c r="O292" s="5">
        <v>118528.337</v>
      </c>
    </row>
    <row r="293" spans="1:15" ht="12">
      <c r="A293" s="4" t="s">
        <v>325</v>
      </c>
      <c r="B293" s="14">
        <v>15</v>
      </c>
      <c r="C293" s="14">
        <v>0</v>
      </c>
      <c r="D293" s="14">
        <v>13</v>
      </c>
      <c r="E293" s="14">
        <v>79</v>
      </c>
      <c r="F293" s="14" t="s">
        <v>445</v>
      </c>
      <c r="G293" s="14">
        <v>17</v>
      </c>
      <c r="H293" s="14">
        <v>5</v>
      </c>
      <c r="I293" s="14" t="s">
        <v>445</v>
      </c>
      <c r="J293" s="14">
        <v>0</v>
      </c>
      <c r="K293" s="14">
        <v>54</v>
      </c>
      <c r="L293" s="14">
        <v>89</v>
      </c>
      <c r="M293" s="14">
        <v>36</v>
      </c>
      <c r="N293" s="9">
        <v>11709.78</v>
      </c>
      <c r="O293" s="5">
        <v>127483.23</v>
      </c>
    </row>
    <row r="294" spans="1:15" ht="12">
      <c r="A294" s="4" t="s">
        <v>326</v>
      </c>
      <c r="B294" s="14">
        <v>57</v>
      </c>
      <c r="C294" s="14" t="s">
        <v>445</v>
      </c>
      <c r="D294" s="14">
        <v>29</v>
      </c>
      <c r="E294" s="14">
        <v>205</v>
      </c>
      <c r="F294" s="14">
        <v>27</v>
      </c>
      <c r="G294" s="14">
        <v>87</v>
      </c>
      <c r="H294" s="14">
        <v>68</v>
      </c>
      <c r="I294" s="14">
        <v>0</v>
      </c>
      <c r="J294" s="14">
        <v>0</v>
      </c>
      <c r="K294" s="14">
        <v>252</v>
      </c>
      <c r="L294" s="14">
        <v>331</v>
      </c>
      <c r="M294" s="14">
        <v>135</v>
      </c>
      <c r="N294" s="9">
        <v>46196</v>
      </c>
      <c r="O294" s="5">
        <v>543781.407</v>
      </c>
    </row>
    <row r="295" spans="1:15" ht="12">
      <c r="A295" s="4" t="s">
        <v>327</v>
      </c>
      <c r="B295" s="14">
        <v>4</v>
      </c>
      <c r="C295" s="14">
        <v>0</v>
      </c>
      <c r="D295" s="14" t="s">
        <v>445</v>
      </c>
      <c r="E295" s="14">
        <v>13</v>
      </c>
      <c r="F295" s="14" t="s">
        <v>445</v>
      </c>
      <c r="G295" s="14">
        <v>0</v>
      </c>
      <c r="H295" s="14">
        <v>0</v>
      </c>
      <c r="I295" s="14">
        <v>0</v>
      </c>
      <c r="J295" s="14">
        <v>0</v>
      </c>
      <c r="K295" s="14">
        <v>17</v>
      </c>
      <c r="L295" s="14">
        <v>26</v>
      </c>
      <c r="M295" s="14">
        <v>16</v>
      </c>
      <c r="N295" s="9">
        <v>6057</v>
      </c>
      <c r="O295" s="5">
        <v>40109.679</v>
      </c>
    </row>
    <row r="296" spans="1:15" ht="12">
      <c r="A296" s="4" t="s">
        <v>328</v>
      </c>
      <c r="B296" s="14">
        <v>10</v>
      </c>
      <c r="C296" s="14">
        <v>0</v>
      </c>
      <c r="D296" s="14">
        <v>15</v>
      </c>
      <c r="E296" s="14">
        <v>39</v>
      </c>
      <c r="F296" s="14" t="s">
        <v>445</v>
      </c>
      <c r="G296" s="14">
        <v>30</v>
      </c>
      <c r="H296" s="14">
        <v>17</v>
      </c>
      <c r="I296" s="14">
        <v>0</v>
      </c>
      <c r="J296" s="14" t="s">
        <v>445</v>
      </c>
      <c r="K296" s="14">
        <v>142</v>
      </c>
      <c r="L296" s="14">
        <v>212</v>
      </c>
      <c r="M296" s="14">
        <v>98</v>
      </c>
      <c r="N296" s="9">
        <v>30309</v>
      </c>
      <c r="O296" s="5">
        <v>296651.194</v>
      </c>
    </row>
    <row r="297" spans="1:15" ht="12">
      <c r="A297" s="4" t="s">
        <v>329</v>
      </c>
      <c r="B297" s="14" t="s">
        <v>445</v>
      </c>
      <c r="C297" s="14">
        <v>0</v>
      </c>
      <c r="D297" s="14" t="s">
        <v>445</v>
      </c>
      <c r="E297" s="14">
        <v>27</v>
      </c>
      <c r="F297" s="14">
        <v>0</v>
      </c>
      <c r="G297" s="14">
        <v>13</v>
      </c>
      <c r="H297" s="14">
        <v>6</v>
      </c>
      <c r="I297" s="14">
        <v>0</v>
      </c>
      <c r="J297" s="14">
        <v>0</v>
      </c>
      <c r="K297" s="14">
        <v>28</v>
      </c>
      <c r="L297" s="14">
        <v>41</v>
      </c>
      <c r="M297" s="14">
        <v>20</v>
      </c>
      <c r="N297" s="9">
        <v>7034</v>
      </c>
      <c r="O297" s="5">
        <v>63393.515</v>
      </c>
    </row>
    <row r="298" spans="1:15" ht="12">
      <c r="A298" s="4" t="s">
        <v>330</v>
      </c>
      <c r="B298" s="14" t="s">
        <v>445</v>
      </c>
      <c r="C298" s="14">
        <v>0</v>
      </c>
      <c r="D298" s="14">
        <v>4</v>
      </c>
      <c r="E298" s="14">
        <v>6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11</v>
      </c>
      <c r="L298" s="14">
        <v>8</v>
      </c>
      <c r="M298" s="14">
        <v>10</v>
      </c>
      <c r="N298" s="9">
        <v>2610</v>
      </c>
      <c r="O298" s="5">
        <v>21541.995</v>
      </c>
    </row>
    <row r="299" spans="1:15" ht="12">
      <c r="A299" s="4" t="s">
        <v>331</v>
      </c>
      <c r="B299" s="14" t="s">
        <v>445</v>
      </c>
      <c r="C299" s="14" t="s">
        <v>445</v>
      </c>
      <c r="D299" s="14">
        <v>0</v>
      </c>
      <c r="E299" s="14">
        <v>10</v>
      </c>
      <c r="F299" s="14">
        <v>0</v>
      </c>
      <c r="G299" s="14" t="s">
        <v>445</v>
      </c>
      <c r="H299" s="14">
        <v>0</v>
      </c>
      <c r="I299" s="14">
        <v>0</v>
      </c>
      <c r="J299" s="14">
        <v>0</v>
      </c>
      <c r="K299" s="14">
        <v>24</v>
      </c>
      <c r="L299" s="14">
        <v>27</v>
      </c>
      <c r="M299" s="14">
        <v>8</v>
      </c>
      <c r="N299" s="9">
        <v>2714.857</v>
      </c>
      <c r="O299" s="5">
        <v>40935.433000000005</v>
      </c>
    </row>
    <row r="300" spans="1:15" ht="3" customHeight="1" thickBot="1">
      <c r="A300" s="27"/>
      <c r="B300" s="28"/>
      <c r="C300" s="28"/>
      <c r="D300" s="28"/>
      <c r="E300" s="28"/>
      <c r="F300" s="28"/>
      <c r="G300" s="28"/>
      <c r="H300" s="28"/>
      <c r="I300" s="28"/>
      <c r="J300" s="30"/>
      <c r="K300" s="28"/>
      <c r="L300" s="28"/>
      <c r="M300" s="53"/>
      <c r="N300" s="31"/>
      <c r="O300" s="31"/>
    </row>
    <row r="301" spans="2:15" ht="12">
      <c r="B301" s="5"/>
      <c r="C301" s="5"/>
      <c r="D301" s="5"/>
      <c r="E301" s="5"/>
      <c r="F301" s="5"/>
      <c r="G301" s="5"/>
      <c r="H301" s="5"/>
      <c r="I301" s="5"/>
      <c r="J301" s="16"/>
      <c r="K301" s="5"/>
      <c r="L301" s="5"/>
      <c r="M301" s="14"/>
      <c r="N301" s="9"/>
      <c r="O301" s="9"/>
    </row>
    <row r="302" spans="2:15" ht="12">
      <c r="B302" s="5"/>
      <c r="C302" s="5"/>
      <c r="D302" s="5"/>
      <c r="E302" s="5"/>
      <c r="F302" s="5"/>
      <c r="G302" s="5"/>
      <c r="H302" s="5"/>
      <c r="I302" s="5"/>
      <c r="J302" s="16"/>
      <c r="K302" s="5"/>
      <c r="L302" s="5"/>
      <c r="M302" s="14"/>
      <c r="N302" s="9"/>
      <c r="O302" s="9"/>
    </row>
    <row r="303" spans="2:15" ht="12">
      <c r="B303" s="5"/>
      <c r="C303" s="5"/>
      <c r="D303" s="5"/>
      <c r="E303" s="5"/>
      <c r="F303" s="5"/>
      <c r="G303" s="5"/>
      <c r="H303" s="5"/>
      <c r="I303" s="5"/>
      <c r="J303" s="16"/>
      <c r="K303" s="5"/>
      <c r="L303" s="5"/>
      <c r="M303" s="14"/>
      <c r="N303" s="9"/>
      <c r="O303" s="9"/>
    </row>
    <row r="304" spans="2:15" ht="12">
      <c r="B304" s="5"/>
      <c r="C304" s="5"/>
      <c r="D304" s="5"/>
      <c r="E304" s="5"/>
      <c r="F304" s="5"/>
      <c r="G304" s="5"/>
      <c r="H304" s="5"/>
      <c r="I304" s="5"/>
      <c r="J304" s="16"/>
      <c r="K304" s="5"/>
      <c r="L304" s="5"/>
      <c r="M304" s="14"/>
      <c r="N304" s="9"/>
      <c r="O304" s="9"/>
    </row>
    <row r="305" spans="2:15" ht="12">
      <c r="B305" s="5"/>
      <c r="C305" s="5"/>
      <c r="D305" s="5"/>
      <c r="E305" s="5"/>
      <c r="F305" s="5"/>
      <c r="G305" s="5"/>
      <c r="H305" s="5"/>
      <c r="I305" s="5"/>
      <c r="J305" s="16"/>
      <c r="K305" s="5"/>
      <c r="L305" s="5"/>
      <c r="M305" s="14"/>
      <c r="N305" s="9"/>
      <c r="O305" s="9"/>
    </row>
    <row r="306" spans="2:15" ht="12">
      <c r="B306" s="5"/>
      <c r="C306" s="5"/>
      <c r="D306" s="5"/>
      <c r="E306" s="5"/>
      <c r="F306" s="5"/>
      <c r="G306" s="5"/>
      <c r="H306" s="5"/>
      <c r="I306" s="5"/>
      <c r="J306" s="16"/>
      <c r="K306" s="5"/>
      <c r="L306" s="5"/>
      <c r="M306" s="14"/>
      <c r="N306" s="9"/>
      <c r="O306" s="9"/>
    </row>
    <row r="307" spans="2:15" ht="12">
      <c r="B307" s="5"/>
      <c r="C307" s="5"/>
      <c r="D307" s="5"/>
      <c r="E307" s="5"/>
      <c r="F307" s="5"/>
      <c r="G307" s="5"/>
      <c r="H307" s="5"/>
      <c r="I307" s="5"/>
      <c r="J307" s="16"/>
      <c r="K307" s="5"/>
      <c r="L307" s="5"/>
      <c r="M307" s="14"/>
      <c r="N307" s="9"/>
      <c r="O307" s="9"/>
    </row>
    <row r="308" spans="2:15" ht="12">
      <c r="B308" s="5"/>
      <c r="C308" s="5"/>
      <c r="D308" s="5"/>
      <c r="E308" s="5"/>
      <c r="F308" s="5"/>
      <c r="G308" s="5"/>
      <c r="H308" s="5"/>
      <c r="I308" s="5"/>
      <c r="J308" s="16"/>
      <c r="K308" s="5"/>
      <c r="L308" s="5"/>
      <c r="M308" s="14"/>
      <c r="N308" s="9"/>
      <c r="O308" s="9"/>
    </row>
    <row r="309" spans="2:15" ht="12">
      <c r="B309" s="5"/>
      <c r="C309" s="5"/>
      <c r="D309" s="5"/>
      <c r="E309" s="5"/>
      <c r="F309" s="5"/>
      <c r="G309" s="5"/>
      <c r="H309" s="5"/>
      <c r="I309" s="5"/>
      <c r="J309" s="16"/>
      <c r="K309" s="5"/>
      <c r="L309" s="5"/>
      <c r="M309" s="14"/>
      <c r="N309" s="9"/>
      <c r="O309" s="9"/>
    </row>
    <row r="310" spans="2:15" ht="12">
      <c r="B310" s="5"/>
      <c r="C310" s="5"/>
      <c r="D310" s="5"/>
      <c r="E310" s="5"/>
      <c r="F310" s="5"/>
      <c r="G310" s="5"/>
      <c r="H310" s="5"/>
      <c r="I310" s="5"/>
      <c r="J310" s="16"/>
      <c r="K310" s="5"/>
      <c r="L310" s="5"/>
      <c r="M310" s="14"/>
      <c r="N310" s="9"/>
      <c r="O310" s="9"/>
    </row>
    <row r="311" spans="2:15" ht="12">
      <c r="B311" s="5"/>
      <c r="C311" s="5"/>
      <c r="D311" s="5"/>
      <c r="E311" s="5"/>
      <c r="F311" s="5"/>
      <c r="G311" s="5"/>
      <c r="H311" s="5"/>
      <c r="I311" s="5"/>
      <c r="J311" s="16"/>
      <c r="K311" s="5"/>
      <c r="L311" s="5"/>
      <c r="M311" s="14"/>
      <c r="N311" s="9"/>
      <c r="O311" s="9"/>
    </row>
    <row r="312" spans="2:15" ht="12">
      <c r="B312" s="5"/>
      <c r="C312" s="5"/>
      <c r="D312" s="5"/>
      <c r="E312" s="5"/>
      <c r="F312" s="5"/>
      <c r="G312" s="5"/>
      <c r="H312" s="5"/>
      <c r="I312" s="5"/>
      <c r="J312" s="16"/>
      <c r="K312" s="5"/>
      <c r="L312" s="5"/>
      <c r="M312" s="14"/>
      <c r="N312" s="9"/>
      <c r="O312" s="9"/>
    </row>
    <row r="313" spans="2:15" ht="12">
      <c r="B313" s="5"/>
      <c r="C313" s="5"/>
      <c r="D313" s="5"/>
      <c r="E313" s="5"/>
      <c r="F313" s="5"/>
      <c r="G313" s="5"/>
      <c r="H313" s="5"/>
      <c r="I313" s="5"/>
      <c r="J313" s="16"/>
      <c r="K313" s="5"/>
      <c r="L313" s="5"/>
      <c r="M313" s="14"/>
      <c r="N313" s="9"/>
      <c r="O313" s="9"/>
    </row>
    <row r="314" spans="2:15" ht="12">
      <c r="B314" s="5"/>
      <c r="C314" s="5"/>
      <c r="D314" s="5"/>
      <c r="E314" s="5"/>
      <c r="F314" s="5"/>
      <c r="G314" s="5"/>
      <c r="H314" s="5"/>
      <c r="I314" s="5"/>
      <c r="J314" s="16"/>
      <c r="K314" s="5"/>
      <c r="L314" s="5"/>
      <c r="M314" s="14"/>
      <c r="N314" s="9"/>
      <c r="O314" s="9"/>
    </row>
    <row r="315" spans="2:15" ht="12">
      <c r="B315" s="5"/>
      <c r="C315" s="5"/>
      <c r="D315" s="5"/>
      <c r="E315" s="5"/>
      <c r="F315" s="5"/>
      <c r="G315" s="5"/>
      <c r="H315" s="5"/>
      <c r="I315" s="5"/>
      <c r="J315" s="16"/>
      <c r="K315" s="5"/>
      <c r="L315" s="5"/>
      <c r="M315" s="14"/>
      <c r="N315" s="9"/>
      <c r="O315" s="9"/>
    </row>
    <row r="316" spans="2:15" ht="12">
      <c r="B316" s="5"/>
      <c r="C316" s="5"/>
      <c r="D316" s="5"/>
      <c r="E316" s="5"/>
      <c r="F316" s="5"/>
      <c r="G316" s="5"/>
      <c r="H316" s="5"/>
      <c r="I316" s="5"/>
      <c r="J316" s="16"/>
      <c r="K316" s="5"/>
      <c r="L316" s="5"/>
      <c r="M316" s="14"/>
      <c r="N316" s="9"/>
      <c r="O316" s="9"/>
    </row>
    <row r="317" spans="2:15" ht="12">
      <c r="B317" s="5"/>
      <c r="C317" s="5"/>
      <c r="D317" s="5"/>
      <c r="E317" s="5"/>
      <c r="F317" s="5"/>
      <c r="G317" s="5"/>
      <c r="H317" s="5"/>
      <c r="I317" s="5"/>
      <c r="J317" s="16"/>
      <c r="K317" s="5"/>
      <c r="L317" s="5"/>
      <c r="M317" s="14"/>
      <c r="N317" s="9"/>
      <c r="O317" s="9"/>
    </row>
    <row r="318" spans="2:15" ht="12">
      <c r="B318" s="5"/>
      <c r="C318" s="5"/>
      <c r="D318" s="5"/>
      <c r="E318" s="5"/>
      <c r="F318" s="5"/>
      <c r="G318" s="5"/>
      <c r="H318" s="5"/>
      <c r="I318" s="5"/>
      <c r="J318" s="16"/>
      <c r="K318" s="5"/>
      <c r="L318" s="5"/>
      <c r="M318" s="14"/>
      <c r="N318" s="9"/>
      <c r="O318" s="9"/>
    </row>
    <row r="319" spans="2:15" ht="12">
      <c r="B319" s="5"/>
      <c r="C319" s="5"/>
      <c r="D319" s="5"/>
      <c r="E319" s="5"/>
      <c r="F319" s="5"/>
      <c r="G319" s="5"/>
      <c r="H319" s="5"/>
      <c r="I319" s="5"/>
      <c r="J319" s="16"/>
      <c r="K319" s="5"/>
      <c r="L319" s="5"/>
      <c r="M319" s="14"/>
      <c r="N319" s="9"/>
      <c r="O319" s="9"/>
    </row>
    <row r="320" spans="2:15" ht="12">
      <c r="B320" s="5"/>
      <c r="C320" s="5"/>
      <c r="D320" s="5"/>
      <c r="E320" s="5"/>
      <c r="F320" s="5"/>
      <c r="G320" s="5"/>
      <c r="H320" s="5"/>
      <c r="I320" s="5"/>
      <c r="J320" s="16"/>
      <c r="K320" s="5"/>
      <c r="L320" s="5"/>
      <c r="M320" s="14"/>
      <c r="N320" s="9"/>
      <c r="O320" s="9"/>
    </row>
    <row r="321" spans="2:15" ht="12">
      <c r="B321" s="5"/>
      <c r="C321" s="5"/>
      <c r="D321" s="5"/>
      <c r="E321" s="5"/>
      <c r="F321" s="5"/>
      <c r="G321" s="5"/>
      <c r="H321" s="5"/>
      <c r="I321" s="5"/>
      <c r="J321" s="16"/>
      <c r="K321" s="5"/>
      <c r="L321" s="5"/>
      <c r="M321" s="14"/>
      <c r="N321" s="9"/>
      <c r="O321" s="9"/>
    </row>
    <row r="322" spans="2:15" ht="12">
      <c r="B322" s="5"/>
      <c r="C322" s="5"/>
      <c r="D322" s="5"/>
      <c r="E322" s="5"/>
      <c r="F322" s="5"/>
      <c r="G322" s="5"/>
      <c r="H322" s="5"/>
      <c r="I322" s="5"/>
      <c r="J322" s="16"/>
      <c r="K322" s="5"/>
      <c r="L322" s="5"/>
      <c r="M322" s="14"/>
      <c r="N322" s="9"/>
      <c r="O322" s="9"/>
    </row>
    <row r="323" spans="2:15" ht="12">
      <c r="B323" s="5"/>
      <c r="C323" s="5"/>
      <c r="D323" s="5"/>
      <c r="E323" s="5"/>
      <c r="F323" s="5"/>
      <c r="G323" s="5"/>
      <c r="H323" s="5"/>
      <c r="I323" s="5"/>
      <c r="J323" s="16"/>
      <c r="K323" s="5"/>
      <c r="L323" s="5"/>
      <c r="M323" s="14"/>
      <c r="N323" s="9"/>
      <c r="O323" s="9"/>
    </row>
    <row r="324" spans="2:15" ht="12">
      <c r="B324" s="5"/>
      <c r="C324" s="5"/>
      <c r="D324" s="5"/>
      <c r="E324" s="5"/>
      <c r="F324" s="5"/>
      <c r="G324" s="5"/>
      <c r="H324" s="5"/>
      <c r="I324" s="5"/>
      <c r="J324" s="16"/>
      <c r="K324" s="5"/>
      <c r="L324" s="5"/>
      <c r="M324" s="14"/>
      <c r="N324" s="9"/>
      <c r="O324" s="9"/>
    </row>
    <row r="325" spans="2:15" ht="12">
      <c r="B325" s="5"/>
      <c r="C325" s="5"/>
      <c r="D325" s="5"/>
      <c r="E325" s="5"/>
      <c r="F325" s="5"/>
      <c r="G325" s="5"/>
      <c r="H325" s="5"/>
      <c r="I325" s="5"/>
      <c r="J325" s="16"/>
      <c r="K325" s="5"/>
      <c r="L325" s="5"/>
      <c r="M325" s="14"/>
      <c r="N325" s="9"/>
      <c r="O325" s="9"/>
    </row>
    <row r="326" spans="2:15" ht="12">
      <c r="B326" s="5"/>
      <c r="C326" s="5"/>
      <c r="D326" s="5"/>
      <c r="E326" s="5"/>
      <c r="F326" s="5"/>
      <c r="G326" s="5"/>
      <c r="H326" s="5"/>
      <c r="I326" s="5"/>
      <c r="J326" s="16"/>
      <c r="K326" s="5"/>
      <c r="L326" s="5"/>
      <c r="M326" s="14"/>
      <c r="N326" s="9"/>
      <c r="O326" s="9"/>
    </row>
    <row r="327" spans="2:15" ht="12">
      <c r="B327" s="5"/>
      <c r="C327" s="5"/>
      <c r="D327" s="5"/>
      <c r="E327" s="5"/>
      <c r="F327" s="5"/>
      <c r="G327" s="5"/>
      <c r="H327" s="5"/>
      <c r="I327" s="5"/>
      <c r="J327" s="16"/>
      <c r="K327" s="5"/>
      <c r="L327" s="5"/>
      <c r="M327" s="14"/>
      <c r="N327" s="9"/>
      <c r="O327" s="9"/>
    </row>
    <row r="328" spans="2:15" ht="12">
      <c r="B328" s="5"/>
      <c r="C328" s="5"/>
      <c r="D328" s="5"/>
      <c r="E328" s="5"/>
      <c r="F328" s="5"/>
      <c r="G328" s="5"/>
      <c r="H328" s="5"/>
      <c r="I328" s="5"/>
      <c r="J328" s="16"/>
      <c r="K328" s="5"/>
      <c r="L328" s="5"/>
      <c r="M328" s="14"/>
      <c r="N328" s="9"/>
      <c r="O328" s="9"/>
    </row>
    <row r="329" spans="2:15" ht="12">
      <c r="B329" s="5"/>
      <c r="C329" s="5"/>
      <c r="D329" s="5"/>
      <c r="E329" s="5"/>
      <c r="F329" s="5"/>
      <c r="G329" s="5"/>
      <c r="H329" s="5"/>
      <c r="I329" s="5"/>
      <c r="J329" s="16"/>
      <c r="K329" s="5"/>
      <c r="L329" s="5"/>
      <c r="M329" s="14"/>
      <c r="N329" s="9"/>
      <c r="O329" s="9"/>
    </row>
    <row r="330" spans="2:15" ht="12">
      <c r="B330" s="5"/>
      <c r="C330" s="5"/>
      <c r="D330" s="5"/>
      <c r="E330" s="5"/>
      <c r="F330" s="5"/>
      <c r="G330" s="5"/>
      <c r="H330" s="5"/>
      <c r="I330" s="5"/>
      <c r="J330" s="16"/>
      <c r="K330" s="5"/>
      <c r="L330" s="5"/>
      <c r="M330" s="14"/>
      <c r="N330" s="9"/>
      <c r="O330" s="9"/>
    </row>
    <row r="331" spans="2:15" ht="12">
      <c r="B331" s="5"/>
      <c r="C331" s="5"/>
      <c r="D331" s="5"/>
      <c r="E331" s="5"/>
      <c r="F331" s="5"/>
      <c r="G331" s="5"/>
      <c r="H331" s="5"/>
      <c r="I331" s="5"/>
      <c r="J331" s="16"/>
      <c r="K331" s="5"/>
      <c r="L331" s="5"/>
      <c r="M331" s="14"/>
      <c r="N331" s="9"/>
      <c r="O331" s="9"/>
    </row>
    <row r="332" spans="2:15" ht="12">
      <c r="B332" s="5"/>
      <c r="C332" s="5"/>
      <c r="D332" s="5"/>
      <c r="E332" s="5"/>
      <c r="F332" s="5"/>
      <c r="G332" s="5"/>
      <c r="H332" s="5"/>
      <c r="I332" s="5"/>
      <c r="J332" s="16"/>
      <c r="K332" s="5"/>
      <c r="L332" s="5"/>
      <c r="M332" s="14"/>
      <c r="N332" s="9"/>
      <c r="O332" s="9"/>
    </row>
    <row r="333" spans="2:15" ht="12">
      <c r="B333" s="5"/>
      <c r="C333" s="5"/>
      <c r="D333" s="5"/>
      <c r="E333" s="5"/>
      <c r="F333" s="5"/>
      <c r="G333" s="5"/>
      <c r="H333" s="5"/>
      <c r="I333" s="5"/>
      <c r="J333" s="16"/>
      <c r="K333" s="5"/>
      <c r="L333" s="5"/>
      <c r="M333" s="14"/>
      <c r="N333" s="9"/>
      <c r="O333" s="9"/>
    </row>
    <row r="334" spans="2:15" ht="12">
      <c r="B334" s="5"/>
      <c r="C334" s="5"/>
      <c r="D334" s="5"/>
      <c r="E334" s="5"/>
      <c r="F334" s="5"/>
      <c r="G334" s="5"/>
      <c r="H334" s="5"/>
      <c r="I334" s="5"/>
      <c r="J334" s="16"/>
      <c r="K334" s="5"/>
      <c r="L334" s="5"/>
      <c r="M334" s="14"/>
      <c r="N334" s="9"/>
      <c r="O334" s="9"/>
    </row>
    <row r="335" spans="2:15" ht="12">
      <c r="B335" s="5"/>
      <c r="C335" s="5"/>
      <c r="D335" s="5"/>
      <c r="E335" s="5"/>
      <c r="F335" s="5"/>
      <c r="G335" s="5"/>
      <c r="H335" s="5"/>
      <c r="I335" s="5"/>
      <c r="J335" s="16"/>
      <c r="K335" s="5"/>
      <c r="L335" s="5"/>
      <c r="M335" s="14"/>
      <c r="N335" s="9"/>
      <c r="O335" s="9"/>
    </row>
    <row r="336" spans="2:15" ht="12">
      <c r="B336" s="5"/>
      <c r="C336" s="5"/>
      <c r="D336" s="5"/>
      <c r="E336" s="5"/>
      <c r="F336" s="5"/>
      <c r="G336" s="5"/>
      <c r="H336" s="5"/>
      <c r="I336" s="5"/>
      <c r="J336" s="16"/>
      <c r="K336" s="5"/>
      <c r="L336" s="5"/>
      <c r="M336" s="14"/>
      <c r="N336" s="9"/>
      <c r="O336" s="9"/>
    </row>
    <row r="337" spans="2:15" ht="12">
      <c r="B337" s="5"/>
      <c r="C337" s="5"/>
      <c r="D337" s="5"/>
      <c r="E337" s="5"/>
      <c r="F337" s="5"/>
      <c r="G337" s="5"/>
      <c r="H337" s="5"/>
      <c r="I337" s="5"/>
      <c r="J337" s="16"/>
      <c r="K337" s="5"/>
      <c r="L337" s="5"/>
      <c r="M337" s="14"/>
      <c r="N337" s="9"/>
      <c r="O337" s="9"/>
    </row>
    <row r="338" spans="2:15" ht="12">
      <c r="B338" s="5"/>
      <c r="C338" s="5"/>
      <c r="D338" s="5"/>
      <c r="E338" s="5"/>
      <c r="F338" s="5"/>
      <c r="G338" s="5"/>
      <c r="H338" s="5"/>
      <c r="I338" s="5"/>
      <c r="J338" s="16"/>
      <c r="K338" s="5"/>
      <c r="L338" s="5"/>
      <c r="M338" s="14"/>
      <c r="N338" s="9"/>
      <c r="O338" s="9"/>
    </row>
    <row r="339" spans="2:15" ht="12">
      <c r="B339" s="5"/>
      <c r="C339" s="5"/>
      <c r="D339" s="5"/>
      <c r="E339" s="5"/>
      <c r="F339" s="5"/>
      <c r="G339" s="5"/>
      <c r="H339" s="5"/>
      <c r="I339" s="5"/>
      <c r="J339" s="16"/>
      <c r="K339" s="5"/>
      <c r="L339" s="5"/>
      <c r="M339" s="14"/>
      <c r="N339" s="9"/>
      <c r="O339" s="9"/>
    </row>
    <row r="340" spans="2:15" ht="12">
      <c r="B340" s="5"/>
      <c r="C340" s="5"/>
      <c r="D340" s="5"/>
      <c r="E340" s="5"/>
      <c r="F340" s="5"/>
      <c r="G340" s="5"/>
      <c r="H340" s="5"/>
      <c r="I340" s="5"/>
      <c r="J340" s="16"/>
      <c r="K340" s="5"/>
      <c r="L340" s="5"/>
      <c r="M340" s="14"/>
      <c r="N340" s="9"/>
      <c r="O340" s="9"/>
    </row>
    <row r="341" spans="2:15" ht="12">
      <c r="B341" s="5"/>
      <c r="C341" s="5"/>
      <c r="D341" s="5"/>
      <c r="E341" s="5"/>
      <c r="F341" s="5"/>
      <c r="G341" s="5"/>
      <c r="H341" s="5"/>
      <c r="I341" s="5"/>
      <c r="J341" s="16"/>
      <c r="K341" s="5"/>
      <c r="L341" s="5"/>
      <c r="M341" s="14"/>
      <c r="N341" s="9"/>
      <c r="O341" s="9"/>
    </row>
    <row r="342" spans="2:15" ht="12">
      <c r="B342" s="5"/>
      <c r="C342" s="5"/>
      <c r="D342" s="5"/>
      <c r="E342" s="5"/>
      <c r="F342" s="5"/>
      <c r="G342" s="5"/>
      <c r="H342" s="5"/>
      <c r="I342" s="5"/>
      <c r="J342" s="16"/>
      <c r="K342" s="5"/>
      <c r="L342" s="5"/>
      <c r="M342" s="14"/>
      <c r="N342" s="9"/>
      <c r="O342" s="9"/>
    </row>
    <row r="343" spans="2:15" ht="12">
      <c r="B343" s="5"/>
      <c r="C343" s="5"/>
      <c r="D343" s="5"/>
      <c r="E343" s="5"/>
      <c r="F343" s="5"/>
      <c r="G343" s="5"/>
      <c r="H343" s="5"/>
      <c r="I343" s="5"/>
      <c r="J343" s="16"/>
      <c r="K343" s="5"/>
      <c r="L343" s="5"/>
      <c r="M343" s="14"/>
      <c r="N343" s="9"/>
      <c r="O343" s="9"/>
    </row>
    <row r="344" spans="2:15" ht="12">
      <c r="B344" s="5"/>
      <c r="C344" s="5"/>
      <c r="D344" s="5"/>
      <c r="E344" s="5"/>
      <c r="F344" s="5"/>
      <c r="G344" s="5"/>
      <c r="H344" s="5"/>
      <c r="I344" s="5"/>
      <c r="J344" s="16"/>
      <c r="K344" s="5"/>
      <c r="L344" s="5"/>
      <c r="M344" s="14"/>
      <c r="N344" s="9"/>
      <c r="O344" s="9"/>
    </row>
    <row r="345" spans="2:15" ht="12">
      <c r="B345" s="5"/>
      <c r="C345" s="5"/>
      <c r="D345" s="5"/>
      <c r="E345" s="5"/>
      <c r="F345" s="5"/>
      <c r="G345" s="5"/>
      <c r="H345" s="5"/>
      <c r="I345" s="5"/>
      <c r="J345" s="16"/>
      <c r="K345" s="5"/>
      <c r="L345" s="5"/>
      <c r="M345" s="14"/>
      <c r="N345" s="9"/>
      <c r="O345" s="9"/>
    </row>
    <row r="346" spans="2:15" ht="12">
      <c r="B346" s="5"/>
      <c r="C346" s="5"/>
      <c r="D346" s="5"/>
      <c r="E346" s="5"/>
      <c r="F346" s="5"/>
      <c r="G346" s="5"/>
      <c r="H346" s="5"/>
      <c r="I346" s="5"/>
      <c r="J346" s="16"/>
      <c r="K346" s="5"/>
      <c r="L346" s="5"/>
      <c r="M346" s="14"/>
      <c r="N346" s="9"/>
      <c r="O346" s="9"/>
    </row>
    <row r="347" spans="2:15" ht="12">
      <c r="B347" s="5"/>
      <c r="C347" s="5"/>
      <c r="D347" s="5"/>
      <c r="E347" s="5"/>
      <c r="F347" s="5"/>
      <c r="G347" s="5"/>
      <c r="H347" s="5"/>
      <c r="I347" s="5"/>
      <c r="J347" s="16"/>
      <c r="K347" s="5"/>
      <c r="L347" s="5"/>
      <c r="M347" s="14"/>
      <c r="N347" s="9"/>
      <c r="O347" s="9"/>
    </row>
    <row r="348" spans="2:15" ht="12">
      <c r="B348" s="5"/>
      <c r="C348" s="5"/>
      <c r="D348" s="5"/>
      <c r="E348" s="5"/>
      <c r="F348" s="5"/>
      <c r="G348" s="5"/>
      <c r="H348" s="5"/>
      <c r="I348" s="5"/>
      <c r="J348" s="16"/>
      <c r="K348" s="5"/>
      <c r="L348" s="5"/>
      <c r="M348" s="14"/>
      <c r="N348" s="9"/>
      <c r="O348" s="9"/>
    </row>
    <row r="349" spans="2:15" ht="12">
      <c r="B349" s="5"/>
      <c r="C349" s="5"/>
      <c r="D349" s="5"/>
      <c r="E349" s="5"/>
      <c r="F349" s="5"/>
      <c r="G349" s="5"/>
      <c r="H349" s="5"/>
      <c r="I349" s="5"/>
      <c r="J349" s="16"/>
      <c r="K349" s="5"/>
      <c r="L349" s="5"/>
      <c r="M349" s="14"/>
      <c r="N349" s="9"/>
      <c r="O349" s="9"/>
    </row>
    <row r="350" spans="2:15" ht="12">
      <c r="B350" s="5"/>
      <c r="C350" s="5"/>
      <c r="D350" s="5"/>
      <c r="E350" s="5"/>
      <c r="F350" s="5"/>
      <c r="G350" s="5"/>
      <c r="H350" s="5"/>
      <c r="I350" s="5"/>
      <c r="J350" s="16"/>
      <c r="K350" s="5"/>
      <c r="L350" s="5"/>
      <c r="M350" s="14"/>
      <c r="N350" s="9"/>
      <c r="O350" s="9"/>
    </row>
    <row r="351" spans="2:15" ht="12">
      <c r="B351" s="5"/>
      <c r="C351" s="5"/>
      <c r="D351" s="5"/>
      <c r="E351" s="5"/>
      <c r="F351" s="5"/>
      <c r="G351" s="5"/>
      <c r="H351" s="5"/>
      <c r="I351" s="5"/>
      <c r="J351" s="16"/>
      <c r="K351" s="5"/>
      <c r="L351" s="5"/>
      <c r="M351" s="14"/>
      <c r="N351" s="9"/>
      <c r="O351" s="9"/>
    </row>
    <row r="352" spans="2:15" ht="12">
      <c r="B352" s="5"/>
      <c r="C352" s="5"/>
      <c r="D352" s="5"/>
      <c r="E352" s="5"/>
      <c r="F352" s="5"/>
      <c r="G352" s="5"/>
      <c r="H352" s="5"/>
      <c r="I352" s="5"/>
      <c r="J352" s="16"/>
      <c r="K352" s="5"/>
      <c r="L352" s="5"/>
      <c r="M352" s="14"/>
      <c r="N352" s="9"/>
      <c r="O352" s="9"/>
    </row>
    <row r="353" spans="2:15" ht="12">
      <c r="B353" s="5"/>
      <c r="C353" s="5"/>
      <c r="D353" s="5"/>
      <c r="E353" s="5"/>
      <c r="F353" s="5"/>
      <c r="G353" s="5"/>
      <c r="H353" s="5"/>
      <c r="I353" s="5"/>
      <c r="J353" s="16"/>
      <c r="K353" s="5"/>
      <c r="L353" s="5"/>
      <c r="M353" s="14"/>
      <c r="N353" s="9"/>
      <c r="O353" s="9"/>
    </row>
    <row r="354" spans="2:15" ht="12">
      <c r="B354" s="5"/>
      <c r="C354" s="5"/>
      <c r="D354" s="5"/>
      <c r="E354" s="5"/>
      <c r="F354" s="5"/>
      <c r="G354" s="5"/>
      <c r="H354" s="5"/>
      <c r="I354" s="5"/>
      <c r="J354" s="16"/>
      <c r="K354" s="5"/>
      <c r="L354" s="5"/>
      <c r="M354" s="14"/>
      <c r="N354" s="9"/>
      <c r="O354" s="9"/>
    </row>
    <row r="355" spans="2:15" ht="12">
      <c r="B355" s="5"/>
      <c r="C355" s="5"/>
      <c r="D355" s="5"/>
      <c r="E355" s="5"/>
      <c r="F355" s="5"/>
      <c r="G355" s="5"/>
      <c r="H355" s="5"/>
      <c r="I355" s="5"/>
      <c r="J355" s="16"/>
      <c r="K355" s="5"/>
      <c r="L355" s="5"/>
      <c r="M355" s="14"/>
      <c r="N355" s="9"/>
      <c r="O355" s="9"/>
    </row>
    <row r="356" spans="2:15" ht="12">
      <c r="B356" s="5"/>
      <c r="C356" s="5"/>
      <c r="D356" s="5"/>
      <c r="E356" s="5"/>
      <c r="F356" s="5"/>
      <c r="G356" s="5"/>
      <c r="H356" s="5"/>
      <c r="I356" s="5"/>
      <c r="J356" s="16"/>
      <c r="K356" s="5"/>
      <c r="L356" s="5"/>
      <c r="M356" s="14"/>
      <c r="N356" s="9"/>
      <c r="O356" s="9"/>
    </row>
    <row r="357" spans="2:15" ht="12">
      <c r="B357" s="5"/>
      <c r="C357" s="5"/>
      <c r="D357" s="5"/>
      <c r="E357" s="5"/>
      <c r="F357" s="5"/>
      <c r="G357" s="5"/>
      <c r="H357" s="5"/>
      <c r="I357" s="5"/>
      <c r="J357" s="16"/>
      <c r="K357" s="5"/>
      <c r="L357" s="5"/>
      <c r="M357" s="14"/>
      <c r="N357" s="9"/>
      <c r="O357" s="9"/>
    </row>
    <row r="358" spans="2:15" ht="12">
      <c r="B358" s="5"/>
      <c r="C358" s="5"/>
      <c r="D358" s="5"/>
      <c r="E358" s="5"/>
      <c r="F358" s="5"/>
      <c r="G358" s="5"/>
      <c r="H358" s="5"/>
      <c r="I358" s="5"/>
      <c r="J358" s="16"/>
      <c r="K358" s="5"/>
      <c r="L358" s="5"/>
      <c r="M358" s="14"/>
      <c r="N358" s="9"/>
      <c r="O358" s="9"/>
    </row>
    <row r="359" spans="2:15" ht="12">
      <c r="B359" s="5"/>
      <c r="C359" s="5"/>
      <c r="D359" s="5"/>
      <c r="E359" s="5"/>
      <c r="F359" s="5"/>
      <c r="G359" s="5"/>
      <c r="H359" s="5"/>
      <c r="I359" s="5"/>
      <c r="J359" s="16"/>
      <c r="K359" s="5"/>
      <c r="L359" s="5"/>
      <c r="M359" s="14"/>
      <c r="N359" s="9"/>
      <c r="O359" s="9"/>
    </row>
    <row r="360" spans="2:15" ht="12">
      <c r="B360" s="5"/>
      <c r="C360" s="5"/>
      <c r="D360" s="5"/>
      <c r="E360" s="5"/>
      <c r="F360" s="5"/>
      <c r="G360" s="5"/>
      <c r="H360" s="5"/>
      <c r="I360" s="5"/>
      <c r="J360" s="16"/>
      <c r="K360" s="5"/>
      <c r="L360" s="5"/>
      <c r="M360" s="14"/>
      <c r="N360" s="9"/>
      <c r="O360" s="9"/>
    </row>
    <row r="361" spans="2:15" ht="12">
      <c r="B361" s="5"/>
      <c r="C361" s="5"/>
      <c r="D361" s="5"/>
      <c r="E361" s="5"/>
      <c r="F361" s="5"/>
      <c r="G361" s="5"/>
      <c r="H361" s="5"/>
      <c r="I361" s="5"/>
      <c r="J361" s="16"/>
      <c r="K361" s="5"/>
      <c r="L361" s="5"/>
      <c r="M361" s="14"/>
      <c r="N361" s="9"/>
      <c r="O361" s="9"/>
    </row>
    <row r="362" spans="2:15" ht="12">
      <c r="B362" s="5"/>
      <c r="C362" s="5"/>
      <c r="D362" s="5"/>
      <c r="E362" s="5"/>
      <c r="F362" s="5"/>
      <c r="G362" s="5"/>
      <c r="H362" s="5"/>
      <c r="I362" s="5"/>
      <c r="J362" s="16"/>
      <c r="K362" s="5"/>
      <c r="L362" s="5"/>
      <c r="M362" s="14"/>
      <c r="N362" s="9"/>
      <c r="O362" s="9"/>
    </row>
    <row r="363" spans="2:15" ht="12">
      <c r="B363" s="5"/>
      <c r="C363" s="5"/>
      <c r="D363" s="5"/>
      <c r="E363" s="5"/>
      <c r="F363" s="5"/>
      <c r="G363" s="5"/>
      <c r="H363" s="5"/>
      <c r="I363" s="5"/>
      <c r="J363" s="16"/>
      <c r="K363" s="5"/>
      <c r="L363" s="5"/>
      <c r="M363" s="14"/>
      <c r="N363" s="9"/>
      <c r="O363" s="9"/>
    </row>
    <row r="364" spans="2:15" ht="12">
      <c r="B364" s="5"/>
      <c r="C364" s="5"/>
      <c r="D364" s="5"/>
      <c r="E364" s="5"/>
      <c r="F364" s="5"/>
      <c r="G364" s="5"/>
      <c r="H364" s="5"/>
      <c r="I364" s="5"/>
      <c r="J364" s="16"/>
      <c r="K364" s="5"/>
      <c r="L364" s="5"/>
      <c r="M364" s="14"/>
      <c r="N364" s="9"/>
      <c r="O364" s="9"/>
    </row>
    <row r="365" spans="2:15" ht="12">
      <c r="B365" s="5"/>
      <c r="C365" s="5"/>
      <c r="D365" s="5"/>
      <c r="E365" s="5"/>
      <c r="F365" s="5"/>
      <c r="G365" s="5"/>
      <c r="H365" s="5"/>
      <c r="I365" s="5"/>
      <c r="J365" s="16"/>
      <c r="K365" s="5"/>
      <c r="L365" s="5"/>
      <c r="M365" s="14"/>
      <c r="N365" s="9"/>
      <c r="O365" s="9"/>
    </row>
    <row r="366" spans="2:15" ht="12">
      <c r="B366" s="5"/>
      <c r="C366" s="5"/>
      <c r="D366" s="5"/>
      <c r="E366" s="5"/>
      <c r="F366" s="5"/>
      <c r="G366" s="5"/>
      <c r="H366" s="5"/>
      <c r="I366" s="5"/>
      <c r="J366" s="16"/>
      <c r="K366" s="5"/>
      <c r="L366" s="5"/>
      <c r="M366" s="14"/>
      <c r="N366" s="9"/>
      <c r="O366" s="9"/>
    </row>
    <row r="367" spans="2:15" ht="12">
      <c r="B367" s="5"/>
      <c r="C367" s="5"/>
      <c r="D367" s="5"/>
      <c r="E367" s="5"/>
      <c r="F367" s="5"/>
      <c r="G367" s="5"/>
      <c r="H367" s="5"/>
      <c r="I367" s="5"/>
      <c r="J367" s="16"/>
      <c r="K367" s="5"/>
      <c r="L367" s="5"/>
      <c r="M367" s="14"/>
      <c r="N367" s="9"/>
      <c r="O367" s="9"/>
    </row>
    <row r="368" spans="2:15" ht="12">
      <c r="B368" s="5"/>
      <c r="C368" s="5"/>
      <c r="D368" s="5"/>
      <c r="E368" s="5"/>
      <c r="F368" s="5"/>
      <c r="G368" s="5"/>
      <c r="H368" s="5"/>
      <c r="I368" s="5"/>
      <c r="J368" s="16"/>
      <c r="K368" s="5"/>
      <c r="L368" s="5"/>
      <c r="M368" s="14"/>
      <c r="N368" s="9"/>
      <c r="O368" s="9"/>
    </row>
    <row r="369" spans="2:15" ht="12">
      <c r="B369" s="5"/>
      <c r="C369" s="5"/>
      <c r="D369" s="5"/>
      <c r="E369" s="5"/>
      <c r="F369" s="5"/>
      <c r="G369" s="5"/>
      <c r="H369" s="5"/>
      <c r="I369" s="5"/>
      <c r="J369" s="16"/>
      <c r="K369" s="5"/>
      <c r="L369" s="5"/>
      <c r="M369" s="14"/>
      <c r="N369" s="9"/>
      <c r="O369" s="9"/>
    </row>
    <row r="370" spans="2:15" ht="12">
      <c r="B370" s="5"/>
      <c r="C370" s="5"/>
      <c r="D370" s="5"/>
      <c r="E370" s="5"/>
      <c r="F370" s="5"/>
      <c r="G370" s="5"/>
      <c r="H370" s="5"/>
      <c r="I370" s="5"/>
      <c r="J370" s="16"/>
      <c r="K370" s="5"/>
      <c r="L370" s="5"/>
      <c r="M370" s="14"/>
      <c r="N370" s="9"/>
      <c r="O370" s="9"/>
    </row>
    <row r="371" spans="2:15" ht="12">
      <c r="B371" s="5"/>
      <c r="C371" s="5"/>
      <c r="D371" s="5"/>
      <c r="E371" s="5"/>
      <c r="F371" s="5"/>
      <c r="G371" s="5"/>
      <c r="H371" s="5"/>
      <c r="I371" s="5"/>
      <c r="J371" s="16"/>
      <c r="K371" s="5"/>
      <c r="L371" s="5"/>
      <c r="M371" s="14"/>
      <c r="N371" s="9"/>
      <c r="O371" s="9"/>
    </row>
    <row r="372" spans="2:15" ht="12">
      <c r="B372" s="5"/>
      <c r="C372" s="5"/>
      <c r="D372" s="5"/>
      <c r="E372" s="5"/>
      <c r="F372" s="5"/>
      <c r="G372" s="5"/>
      <c r="H372" s="5"/>
      <c r="I372" s="5"/>
      <c r="J372" s="16"/>
      <c r="K372" s="5"/>
      <c r="L372" s="5"/>
      <c r="M372" s="14"/>
      <c r="N372" s="9"/>
      <c r="O372" s="9"/>
    </row>
    <row r="373" spans="2:15" ht="12">
      <c r="B373" s="5"/>
      <c r="C373" s="5"/>
      <c r="D373" s="5"/>
      <c r="E373" s="5"/>
      <c r="F373" s="5"/>
      <c r="G373" s="5"/>
      <c r="H373" s="5"/>
      <c r="I373" s="5"/>
      <c r="J373" s="16"/>
      <c r="K373" s="5"/>
      <c r="L373" s="5"/>
      <c r="M373" s="14"/>
      <c r="N373" s="9"/>
      <c r="O373" s="9"/>
    </row>
    <row r="374" spans="2:15" ht="12">
      <c r="B374" s="5"/>
      <c r="C374" s="5"/>
      <c r="D374" s="5"/>
      <c r="E374" s="5"/>
      <c r="F374" s="5"/>
      <c r="G374" s="5"/>
      <c r="H374" s="5"/>
      <c r="I374" s="5"/>
      <c r="J374" s="16"/>
      <c r="K374" s="5"/>
      <c r="L374" s="5"/>
      <c r="M374" s="14"/>
      <c r="N374" s="9"/>
      <c r="O374" s="9"/>
    </row>
    <row r="375" spans="2:15" ht="12">
      <c r="B375" s="5"/>
      <c r="C375" s="5"/>
      <c r="D375" s="5"/>
      <c r="E375" s="5"/>
      <c r="F375" s="5"/>
      <c r="G375" s="5"/>
      <c r="H375" s="5"/>
      <c r="I375" s="5"/>
      <c r="J375" s="16"/>
      <c r="K375" s="5"/>
      <c r="L375" s="5"/>
      <c r="M375" s="14"/>
      <c r="N375" s="9"/>
      <c r="O375" s="9"/>
    </row>
    <row r="376" spans="2:15" ht="12">
      <c r="B376" s="5"/>
      <c r="C376" s="5"/>
      <c r="D376" s="5"/>
      <c r="E376" s="5"/>
      <c r="F376" s="5"/>
      <c r="G376" s="5"/>
      <c r="H376" s="5"/>
      <c r="I376" s="5"/>
      <c r="J376" s="16"/>
      <c r="K376" s="5"/>
      <c r="L376" s="5"/>
      <c r="M376" s="14"/>
      <c r="N376" s="9"/>
      <c r="O376" s="9"/>
    </row>
    <row r="377" spans="2:15" ht="12">
      <c r="B377" s="5"/>
      <c r="C377" s="5"/>
      <c r="D377" s="5"/>
      <c r="E377" s="5"/>
      <c r="F377" s="5"/>
      <c r="G377" s="5"/>
      <c r="H377" s="5"/>
      <c r="I377" s="5"/>
      <c r="J377" s="16"/>
      <c r="K377" s="5"/>
      <c r="L377" s="5"/>
      <c r="M377" s="14"/>
      <c r="N377" s="9"/>
      <c r="O377" s="9"/>
    </row>
    <row r="378" spans="2:15" ht="12">
      <c r="B378" s="5"/>
      <c r="C378" s="5"/>
      <c r="D378" s="5"/>
      <c r="E378" s="5"/>
      <c r="F378" s="5"/>
      <c r="G378" s="5"/>
      <c r="H378" s="5"/>
      <c r="I378" s="5"/>
      <c r="J378" s="16"/>
      <c r="K378" s="5"/>
      <c r="L378" s="5"/>
      <c r="M378" s="14"/>
      <c r="N378" s="9"/>
      <c r="O378" s="9"/>
    </row>
    <row r="379" spans="2:15" ht="12">
      <c r="B379" s="5"/>
      <c r="C379" s="5"/>
      <c r="D379" s="5"/>
      <c r="E379" s="5"/>
      <c r="F379" s="5"/>
      <c r="G379" s="5"/>
      <c r="H379" s="5"/>
      <c r="I379" s="5"/>
      <c r="J379" s="16"/>
      <c r="K379" s="5"/>
      <c r="L379" s="5"/>
      <c r="M379" s="14"/>
      <c r="N379" s="9"/>
      <c r="O379" s="9"/>
    </row>
    <row r="380" spans="2:15" ht="12">
      <c r="B380" s="5"/>
      <c r="C380" s="5"/>
      <c r="D380" s="5"/>
      <c r="E380" s="5"/>
      <c r="F380" s="5"/>
      <c r="G380" s="5"/>
      <c r="H380" s="5"/>
      <c r="I380" s="5"/>
      <c r="J380" s="16"/>
      <c r="K380" s="5"/>
      <c r="L380" s="5"/>
      <c r="M380" s="14"/>
      <c r="N380" s="9"/>
      <c r="O380" s="9"/>
    </row>
    <row r="381" spans="2:15" ht="12">
      <c r="B381" s="5"/>
      <c r="C381" s="5"/>
      <c r="D381" s="5"/>
      <c r="E381" s="5"/>
      <c r="F381" s="5"/>
      <c r="G381" s="5"/>
      <c r="H381" s="5"/>
      <c r="I381" s="5"/>
      <c r="J381" s="16"/>
      <c r="K381" s="5"/>
      <c r="L381" s="5"/>
      <c r="M381" s="14"/>
      <c r="N381" s="9"/>
      <c r="O381" s="9"/>
    </row>
    <row r="382" spans="2:15" ht="12">
      <c r="B382" s="5"/>
      <c r="C382" s="5"/>
      <c r="D382" s="5"/>
      <c r="E382" s="5"/>
      <c r="F382" s="5"/>
      <c r="G382" s="5"/>
      <c r="H382" s="5"/>
      <c r="I382" s="5"/>
      <c r="J382" s="16"/>
      <c r="K382" s="5"/>
      <c r="L382" s="5"/>
      <c r="M382" s="14"/>
      <c r="N382" s="9"/>
      <c r="O382" s="9"/>
    </row>
    <row r="383" spans="2:15" ht="12">
      <c r="B383" s="5"/>
      <c r="C383" s="5"/>
      <c r="D383" s="5"/>
      <c r="E383" s="5"/>
      <c r="F383" s="5"/>
      <c r="G383" s="5"/>
      <c r="H383" s="5"/>
      <c r="I383" s="5"/>
      <c r="J383" s="16"/>
      <c r="K383" s="5"/>
      <c r="L383" s="5"/>
      <c r="M383" s="14"/>
      <c r="N383" s="9"/>
      <c r="O383" s="9"/>
    </row>
    <row r="384" spans="2:15" ht="12">
      <c r="B384" s="5"/>
      <c r="C384" s="5"/>
      <c r="D384" s="5"/>
      <c r="E384" s="5"/>
      <c r="F384" s="5"/>
      <c r="G384" s="5"/>
      <c r="H384" s="5"/>
      <c r="I384" s="5"/>
      <c r="J384" s="16"/>
      <c r="K384" s="5"/>
      <c r="L384" s="5"/>
      <c r="M384" s="14"/>
      <c r="N384" s="9"/>
      <c r="O384" s="9"/>
    </row>
    <row r="385" spans="2:15" ht="12">
      <c r="B385" s="5"/>
      <c r="C385" s="5"/>
      <c r="D385" s="5"/>
      <c r="E385" s="5"/>
      <c r="F385" s="5"/>
      <c r="G385" s="5"/>
      <c r="H385" s="5"/>
      <c r="I385" s="5"/>
      <c r="J385" s="16"/>
      <c r="K385" s="5"/>
      <c r="L385" s="5"/>
      <c r="M385" s="14"/>
      <c r="N385" s="9"/>
      <c r="O385" s="9"/>
    </row>
    <row r="386" spans="2:15" ht="12">
      <c r="B386" s="5"/>
      <c r="C386" s="5"/>
      <c r="D386" s="5"/>
      <c r="E386" s="5"/>
      <c r="F386" s="5"/>
      <c r="G386" s="5"/>
      <c r="H386" s="5"/>
      <c r="I386" s="5"/>
      <c r="J386" s="16"/>
      <c r="K386" s="5"/>
      <c r="L386" s="5"/>
      <c r="M386" s="14"/>
      <c r="N386" s="9"/>
      <c r="O386" s="9"/>
    </row>
  </sheetData>
  <sheetProtection/>
  <mergeCells count="2">
    <mergeCell ref="B2:L2"/>
    <mergeCell ref="I3:K3"/>
  </mergeCells>
  <printOptions/>
  <pageMargins left="0.5905511811023623" right="0.15748031496062992" top="1.1811023622047245" bottom="0.7480314960629921" header="0.5118110236220472" footer="0.3937007874015748"/>
  <pageSetup horizontalDpi="600" verticalDpi="600" orientation="landscape" paperSize="9" scale="85" r:id="rId1"/>
  <headerFooter alignWithMargins="0">
    <oddHeader>&amp;LTabell 2
&amp;R&amp;P(&amp;N)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252" sqref="J252"/>
    </sheetView>
  </sheetViews>
  <sheetFormatPr defaultColWidth="0" defaultRowHeight="12.75" zeroHeight="1"/>
  <cols>
    <col min="1" max="1" width="15.7109375" style="0" customWidth="1"/>
    <col min="2" max="2" width="15.28125" style="0" bestFit="1" customWidth="1"/>
    <col min="3" max="3" width="12.8515625" style="0" bestFit="1" customWidth="1"/>
    <col min="4" max="4" width="12.00390625" style="0" bestFit="1" customWidth="1"/>
    <col min="5" max="5" width="8.7109375" style="0" customWidth="1"/>
    <col min="6" max="6" width="3.7109375" style="0" customWidth="1"/>
    <col min="7" max="12" width="9.7109375" style="0" customWidth="1"/>
    <col min="13" max="14" width="9.140625" style="0" customWidth="1"/>
    <col min="15" max="16384" width="0" style="0" hidden="1" customWidth="1"/>
  </cols>
  <sheetData>
    <row r="1" ht="15.75" thickBot="1">
      <c r="A1" s="2" t="s">
        <v>473</v>
      </c>
    </row>
    <row r="2" spans="1:12" ht="12.75">
      <c r="A2" s="29" t="s">
        <v>25</v>
      </c>
      <c r="B2" s="95" t="s">
        <v>412</v>
      </c>
      <c r="C2" s="95"/>
      <c r="D2" s="95"/>
      <c r="E2" s="95"/>
      <c r="F2" s="95"/>
      <c r="G2" s="95"/>
      <c r="H2" s="38" t="s">
        <v>379</v>
      </c>
      <c r="I2" s="38" t="s">
        <v>74</v>
      </c>
      <c r="J2" s="38" t="s">
        <v>75</v>
      </c>
      <c r="K2" s="38" t="s">
        <v>75</v>
      </c>
      <c r="L2" s="38" t="s">
        <v>28</v>
      </c>
    </row>
    <row r="3" spans="2:12" ht="12">
      <c r="B3" s="17" t="s">
        <v>63</v>
      </c>
      <c r="C3" s="84" t="s">
        <v>69</v>
      </c>
      <c r="D3" s="84" t="s">
        <v>382</v>
      </c>
      <c r="E3" s="96" t="s">
        <v>69</v>
      </c>
      <c r="F3" s="97"/>
      <c r="G3" s="17" t="s">
        <v>67</v>
      </c>
      <c r="H3" s="17" t="s">
        <v>380</v>
      </c>
      <c r="I3" s="17" t="s">
        <v>68</v>
      </c>
      <c r="J3" s="17" t="s">
        <v>76</v>
      </c>
      <c r="K3" s="17" t="s">
        <v>76</v>
      </c>
      <c r="L3" s="17" t="s">
        <v>29</v>
      </c>
    </row>
    <row r="4" spans="1:12" ht="12">
      <c r="A4" t="s">
        <v>26</v>
      </c>
      <c r="B4" s="17" t="s">
        <v>64</v>
      </c>
      <c r="C4" s="19" t="s">
        <v>383</v>
      </c>
      <c r="D4" s="17" t="s">
        <v>82</v>
      </c>
      <c r="E4" s="98" t="s">
        <v>348</v>
      </c>
      <c r="F4" s="92"/>
      <c r="G4" s="17"/>
      <c r="H4" s="17" t="s">
        <v>378</v>
      </c>
      <c r="I4" s="17" t="s">
        <v>65</v>
      </c>
      <c r="J4" s="17" t="s">
        <v>68</v>
      </c>
      <c r="K4" s="17" t="s">
        <v>68</v>
      </c>
      <c r="L4" s="17" t="s">
        <v>79</v>
      </c>
    </row>
    <row r="5" spans="2:12" ht="12">
      <c r="B5" s="55" t="str">
        <f>'[1]Konstanter'!$B$13&amp;"%"</f>
        <v>40,15%</v>
      </c>
      <c r="C5" s="17" t="s">
        <v>84</v>
      </c>
      <c r="D5" s="17" t="s">
        <v>71</v>
      </c>
      <c r="E5" s="98" t="s">
        <v>349</v>
      </c>
      <c r="F5" s="92"/>
      <c r="G5" s="17"/>
      <c r="H5" s="17" t="s">
        <v>61</v>
      </c>
      <c r="I5" s="17" t="s">
        <v>381</v>
      </c>
      <c r="J5" s="17" t="s">
        <v>65</v>
      </c>
      <c r="K5" s="17" t="s">
        <v>65</v>
      </c>
      <c r="L5" s="17" t="s">
        <v>347</v>
      </c>
    </row>
    <row r="6" spans="2:12" ht="12.75">
      <c r="B6" s="17" t="s">
        <v>66</v>
      </c>
      <c r="C6" s="17" t="s">
        <v>85</v>
      </c>
      <c r="D6" s="17" t="s">
        <v>73</v>
      </c>
      <c r="E6" s="98" t="s">
        <v>350</v>
      </c>
      <c r="F6" s="92"/>
      <c r="G6" s="17"/>
      <c r="H6" s="48" t="s">
        <v>374</v>
      </c>
      <c r="I6" s="17"/>
      <c r="J6" s="17"/>
      <c r="K6" s="17" t="s">
        <v>77</v>
      </c>
      <c r="L6" s="17"/>
    </row>
    <row r="7" spans="2:12" ht="12.75">
      <c r="B7" s="17"/>
      <c r="C7" s="17" t="s">
        <v>86</v>
      </c>
      <c r="D7" s="17" t="s">
        <v>72</v>
      </c>
      <c r="E7" s="98" t="s">
        <v>351</v>
      </c>
      <c r="F7" s="92"/>
      <c r="G7" s="17"/>
      <c r="H7" s="17"/>
      <c r="I7" s="17"/>
      <c r="J7" s="48"/>
      <c r="K7" s="17" t="s">
        <v>78</v>
      </c>
      <c r="L7" s="17"/>
    </row>
    <row r="8" spans="2:12" ht="12.75">
      <c r="B8" s="17"/>
      <c r="C8" s="17" t="s">
        <v>87</v>
      </c>
      <c r="D8" s="17" t="s">
        <v>88</v>
      </c>
      <c r="E8" s="91" t="s">
        <v>352</v>
      </c>
      <c r="F8" s="92"/>
      <c r="G8" s="17"/>
      <c r="H8" s="17"/>
      <c r="I8" s="34"/>
      <c r="J8" s="48"/>
      <c r="K8" s="34"/>
      <c r="L8" s="48" t="s">
        <v>0</v>
      </c>
    </row>
    <row r="9" spans="1:12" ht="12.75">
      <c r="A9" s="3"/>
      <c r="B9" s="18"/>
      <c r="C9" s="18" t="s">
        <v>70</v>
      </c>
      <c r="D9" s="18" t="s">
        <v>89</v>
      </c>
      <c r="E9" s="93" t="s">
        <v>58</v>
      </c>
      <c r="F9" s="94"/>
      <c r="G9" s="49" t="s">
        <v>80</v>
      </c>
      <c r="H9" s="49" t="s">
        <v>81</v>
      </c>
      <c r="I9" s="49" t="s">
        <v>384</v>
      </c>
      <c r="J9" s="49" t="s">
        <v>385</v>
      </c>
      <c r="K9" s="49" t="s">
        <v>386</v>
      </c>
      <c r="L9" s="49" t="s">
        <v>387</v>
      </c>
    </row>
    <row r="10" spans="1:13" ht="27" customHeight="1">
      <c r="A10" s="26" t="s">
        <v>353</v>
      </c>
      <c r="B10" s="9">
        <v>363638.796</v>
      </c>
      <c r="C10" s="9">
        <v>174669.05</v>
      </c>
      <c r="D10" s="9">
        <v>-46460.15</v>
      </c>
      <c r="E10" s="9">
        <v>39323.04</v>
      </c>
      <c r="G10" s="9">
        <v>531170.736</v>
      </c>
      <c r="H10" s="9">
        <v>599799.523</v>
      </c>
      <c r="I10" s="9">
        <v>509829.59455000004</v>
      </c>
      <c r="J10" s="9">
        <v>21341.141449999996</v>
      </c>
      <c r="K10" s="9">
        <v>14938.799014999995</v>
      </c>
      <c r="L10" s="6">
        <v>1.025</v>
      </c>
      <c r="M10" s="9"/>
    </row>
    <row r="11" spans="1:13" ht="12">
      <c r="A11" s="4" t="s">
        <v>44</v>
      </c>
      <c r="B11" s="9">
        <v>44158.462</v>
      </c>
      <c r="C11" s="9">
        <v>140185.4</v>
      </c>
      <c r="D11" s="9">
        <v>-32118.1</v>
      </c>
      <c r="E11" s="9">
        <v>5486.240000000001</v>
      </c>
      <c r="G11" s="9">
        <v>157712.00199999998</v>
      </c>
      <c r="H11" s="9">
        <v>154659.679</v>
      </c>
      <c r="I11" s="9">
        <v>131460.72715</v>
      </c>
      <c r="J11" s="9">
        <v>26251.274849999987</v>
      </c>
      <c r="K11" s="9">
        <v>18375.892394999988</v>
      </c>
      <c r="L11" s="6">
        <v>1.119</v>
      </c>
      <c r="M11" s="9"/>
    </row>
    <row r="12" spans="1:13" ht="12">
      <c r="A12" s="4" t="s">
        <v>36</v>
      </c>
      <c r="B12" s="9">
        <v>101898.8605</v>
      </c>
      <c r="C12" s="9">
        <v>90578.55</v>
      </c>
      <c r="D12" s="9">
        <v>-17612.85</v>
      </c>
      <c r="E12" s="9">
        <v>5277.4800000000005</v>
      </c>
      <c r="G12" s="9">
        <v>180142.0405</v>
      </c>
      <c r="H12" s="9">
        <v>166300.822</v>
      </c>
      <c r="I12" s="9">
        <v>141355.69869999998</v>
      </c>
      <c r="J12" s="9">
        <v>38786.341800000024</v>
      </c>
      <c r="K12" s="9">
        <v>27150.439260000014</v>
      </c>
      <c r="L12" s="6">
        <v>1.163</v>
      </c>
      <c r="M12" s="9"/>
    </row>
    <row r="13" spans="1:13" ht="12">
      <c r="A13" s="4" t="s">
        <v>39</v>
      </c>
      <c r="B13" s="9">
        <v>261245.206</v>
      </c>
      <c r="C13" s="9">
        <v>342444.6</v>
      </c>
      <c r="D13" s="9">
        <v>-212094.55</v>
      </c>
      <c r="E13" s="9">
        <v>23668.420000000002</v>
      </c>
      <c r="G13" s="9">
        <v>415263.676</v>
      </c>
      <c r="H13" s="9">
        <v>480708.941</v>
      </c>
      <c r="I13" s="9">
        <v>408602.59985</v>
      </c>
      <c r="J13" s="9">
        <v>6661.076149999979</v>
      </c>
      <c r="K13" s="9">
        <v>4662.753304999985</v>
      </c>
      <c r="L13" s="6">
        <v>1.01</v>
      </c>
      <c r="M13" s="9"/>
    </row>
    <row r="14" spans="1:13" ht="12">
      <c r="A14" s="4" t="s">
        <v>37</v>
      </c>
      <c r="B14" s="9">
        <v>288186.2405</v>
      </c>
      <c r="C14" s="9">
        <v>361656.3</v>
      </c>
      <c r="D14" s="9">
        <v>-232138.4</v>
      </c>
      <c r="E14" s="9">
        <v>34036.89</v>
      </c>
      <c r="G14" s="9">
        <v>451741.0305</v>
      </c>
      <c r="H14" s="9">
        <v>529519.308</v>
      </c>
      <c r="I14" s="9">
        <v>450091.41179999994</v>
      </c>
      <c r="J14" s="9">
        <v>1649.61870000005</v>
      </c>
      <c r="K14" s="9">
        <v>1154.733090000035</v>
      </c>
      <c r="L14" s="6">
        <v>1.002</v>
      </c>
      <c r="M14" s="9"/>
    </row>
    <row r="15" spans="1:13" ht="12">
      <c r="A15" s="4" t="s">
        <v>35</v>
      </c>
      <c r="B15" s="9">
        <v>103995.5045</v>
      </c>
      <c r="C15" s="9">
        <v>328237.7</v>
      </c>
      <c r="D15" s="9">
        <v>-67597.09999999999</v>
      </c>
      <c r="E15" s="9">
        <v>24054.15</v>
      </c>
      <c r="G15" s="9">
        <v>388690.25450000004</v>
      </c>
      <c r="H15" s="9">
        <v>442742.09</v>
      </c>
      <c r="I15" s="9">
        <v>376330.77650000004</v>
      </c>
      <c r="J15" s="9">
        <v>12359.478000000003</v>
      </c>
      <c r="K15" s="9">
        <v>8651.634600000001</v>
      </c>
      <c r="L15" s="6">
        <v>1.02</v>
      </c>
      <c r="M15" s="9"/>
    </row>
    <row r="16" spans="1:13" ht="12">
      <c r="A16" s="4" t="s">
        <v>51</v>
      </c>
      <c r="B16" s="9">
        <v>133215.378</v>
      </c>
      <c r="C16" s="9">
        <v>78358.95</v>
      </c>
      <c r="D16" s="9">
        <v>-8109</v>
      </c>
      <c r="E16" s="9">
        <v>13027.1</v>
      </c>
      <c r="G16" s="9">
        <v>216492.42799999999</v>
      </c>
      <c r="H16" s="9">
        <v>275032.973</v>
      </c>
      <c r="I16" s="9">
        <v>233778.02705</v>
      </c>
      <c r="J16" s="9">
        <v>-17285.59905000002</v>
      </c>
      <c r="K16" s="9">
        <v>-12099.919335000013</v>
      </c>
      <c r="L16" s="6">
        <v>0.956</v>
      </c>
      <c r="M16" s="9"/>
    </row>
    <row r="17" spans="1:13" ht="12.75" customHeight="1">
      <c r="A17" s="4" t="s">
        <v>48</v>
      </c>
      <c r="B17" s="9">
        <v>168195.4165</v>
      </c>
      <c r="C17" s="9">
        <v>317354.3</v>
      </c>
      <c r="D17" s="9">
        <v>-50676.15</v>
      </c>
      <c r="E17" s="9">
        <v>27030.850000000002</v>
      </c>
      <c r="G17" s="9">
        <v>461904.41649999993</v>
      </c>
      <c r="H17" s="9">
        <v>470140.303</v>
      </c>
      <c r="I17" s="9">
        <v>399619.25755</v>
      </c>
      <c r="J17" s="9">
        <v>62285.15894999995</v>
      </c>
      <c r="K17" s="9">
        <v>43599.61126499996</v>
      </c>
      <c r="L17" s="6">
        <v>1.093</v>
      </c>
      <c r="M17" s="9"/>
    </row>
    <row r="18" spans="1:13" ht="12.75" customHeight="1">
      <c r="A18" s="4" t="s">
        <v>53</v>
      </c>
      <c r="B18" s="9">
        <v>815.673</v>
      </c>
      <c r="C18" s="9">
        <v>296155.3</v>
      </c>
      <c r="D18" s="9">
        <v>0</v>
      </c>
      <c r="E18" s="9">
        <v>0</v>
      </c>
      <c r="G18" s="9">
        <v>296970.973</v>
      </c>
      <c r="H18" s="9">
        <v>389494.713</v>
      </c>
      <c r="I18" s="9">
        <v>331070.50604999997</v>
      </c>
      <c r="J18" s="9">
        <v>-34099.53304999997</v>
      </c>
      <c r="K18" s="9">
        <v>-23869.673134999975</v>
      </c>
      <c r="L18" s="6">
        <v>0.939</v>
      </c>
      <c r="M18" s="9"/>
    </row>
    <row r="19" spans="1:13" ht="12.75" customHeight="1">
      <c r="A19" s="4" t="s">
        <v>42</v>
      </c>
      <c r="B19" s="9">
        <v>40168.3915</v>
      </c>
      <c r="C19" s="9">
        <v>47940</v>
      </c>
      <c r="D19" s="9">
        <v>-31540.1</v>
      </c>
      <c r="E19" s="9">
        <v>3773.15</v>
      </c>
      <c r="G19" s="9">
        <v>60341.44149999999</v>
      </c>
      <c r="H19" s="9">
        <v>58280.561</v>
      </c>
      <c r="I19" s="9">
        <v>49538.47685</v>
      </c>
      <c r="J19" s="9">
        <v>10802.964649999994</v>
      </c>
      <c r="K19" s="9">
        <v>7562.075254999995</v>
      </c>
      <c r="L19" s="6">
        <v>1.13</v>
      </c>
      <c r="M19" s="9"/>
    </row>
    <row r="20" spans="1:13" ht="12.75" customHeight="1">
      <c r="A20" s="4" t="s">
        <v>55</v>
      </c>
      <c r="B20" s="9">
        <v>61537.062</v>
      </c>
      <c r="C20" s="9">
        <v>108031.59999999999</v>
      </c>
      <c r="D20" s="9">
        <v>-64391.75</v>
      </c>
      <c r="E20" s="9">
        <v>10824.75</v>
      </c>
      <c r="G20" s="9">
        <v>116001.662</v>
      </c>
      <c r="H20" s="9">
        <v>143597.041</v>
      </c>
      <c r="I20" s="9">
        <v>122057.48485</v>
      </c>
      <c r="J20" s="9">
        <v>-6055.822849999997</v>
      </c>
      <c r="K20" s="9">
        <v>-4239.075994999997</v>
      </c>
      <c r="L20" s="6">
        <v>0.97</v>
      </c>
      <c r="M20" s="9"/>
    </row>
    <row r="21" spans="1:13" ht="12.75" customHeight="1">
      <c r="A21" s="4" t="s">
        <v>38</v>
      </c>
      <c r="B21" s="9">
        <v>77936.0135</v>
      </c>
      <c r="C21" s="9">
        <v>47498</v>
      </c>
      <c r="D21" s="9">
        <v>-35768</v>
      </c>
      <c r="E21" s="9">
        <v>3295.7900000000004</v>
      </c>
      <c r="G21" s="9">
        <v>92961.8035</v>
      </c>
      <c r="H21" s="9">
        <v>94489.409</v>
      </c>
      <c r="I21" s="9">
        <v>80315.99765</v>
      </c>
      <c r="J21" s="9">
        <v>12645.80584999999</v>
      </c>
      <c r="K21" s="9">
        <v>8852.064094999992</v>
      </c>
      <c r="L21" s="6">
        <v>1.094</v>
      </c>
      <c r="M21" s="9"/>
    </row>
    <row r="22" spans="1:13" ht="12.75" customHeight="1">
      <c r="A22" s="4" t="s">
        <v>54</v>
      </c>
      <c r="B22" s="9">
        <v>141890.663</v>
      </c>
      <c r="C22" s="9">
        <v>109862.5</v>
      </c>
      <c r="D22" s="9">
        <v>-17341.7</v>
      </c>
      <c r="E22" s="9">
        <v>11019.400000000001</v>
      </c>
      <c r="G22" s="9">
        <v>245430.86299999998</v>
      </c>
      <c r="H22" s="9">
        <v>229843.377</v>
      </c>
      <c r="I22" s="9">
        <v>195366.87045</v>
      </c>
      <c r="J22" s="9">
        <v>50063.992549999995</v>
      </c>
      <c r="K22" s="9">
        <v>35044.79478499999</v>
      </c>
      <c r="L22" s="6">
        <v>1.152</v>
      </c>
      <c r="M22" s="9"/>
    </row>
    <row r="23" spans="1:13" ht="12">
      <c r="A23" s="4" t="s">
        <v>45</v>
      </c>
      <c r="B23" s="9">
        <v>21535.449</v>
      </c>
      <c r="C23" s="9">
        <v>265535.75</v>
      </c>
      <c r="D23" s="9">
        <v>-1744.2</v>
      </c>
      <c r="E23" s="9">
        <v>26469.68</v>
      </c>
      <c r="G23" s="9">
        <v>311796.679</v>
      </c>
      <c r="H23" s="9">
        <v>364953.713</v>
      </c>
      <c r="I23" s="9">
        <v>310210.65605</v>
      </c>
      <c r="J23" s="9">
        <v>1586.0229500000132</v>
      </c>
      <c r="K23" s="9">
        <v>1110.2160650000092</v>
      </c>
      <c r="L23" s="6">
        <v>1.003</v>
      </c>
      <c r="M23" s="9"/>
    </row>
    <row r="24" spans="1:13" ht="12">
      <c r="A24" s="4" t="s">
        <v>50</v>
      </c>
      <c r="B24" s="9">
        <v>76100.0485</v>
      </c>
      <c r="C24" s="9">
        <v>139996.69999999998</v>
      </c>
      <c r="D24" s="9">
        <v>-20334.55</v>
      </c>
      <c r="E24" s="9">
        <v>14311.79</v>
      </c>
      <c r="G24" s="9">
        <v>210073.9885</v>
      </c>
      <c r="H24" s="9">
        <v>250041.429</v>
      </c>
      <c r="I24" s="9">
        <v>212535.21465</v>
      </c>
      <c r="J24" s="9">
        <v>-2461.2261500000022</v>
      </c>
      <c r="K24" s="9">
        <v>-1722.8583050000016</v>
      </c>
      <c r="L24" s="6">
        <v>0.993</v>
      </c>
      <c r="M24" s="9"/>
    </row>
    <row r="25" spans="1:13" ht="12">
      <c r="A25" s="4" t="s">
        <v>46</v>
      </c>
      <c r="B25" s="9">
        <v>1286286.8895</v>
      </c>
      <c r="C25" s="9">
        <v>2262791.8</v>
      </c>
      <c r="D25" s="9">
        <v>-328380.5</v>
      </c>
      <c r="E25" s="9">
        <v>269328.11000000004</v>
      </c>
      <c r="G25" s="9">
        <v>3490026.2995</v>
      </c>
      <c r="H25" s="9">
        <v>4021947.554</v>
      </c>
      <c r="I25" s="9">
        <v>3418655.4209</v>
      </c>
      <c r="J25" s="9">
        <v>71370.8786000004</v>
      </c>
      <c r="K25" s="9">
        <v>49959.61502000028</v>
      </c>
      <c r="L25" s="6">
        <v>1.012</v>
      </c>
      <c r="M25" s="9"/>
    </row>
    <row r="26" spans="1:13" ht="12">
      <c r="A26" s="4" t="s">
        <v>49</v>
      </c>
      <c r="B26" s="9">
        <v>92447.1445</v>
      </c>
      <c r="C26" s="9">
        <v>69277.55</v>
      </c>
      <c r="D26" s="9">
        <v>-9332.15</v>
      </c>
      <c r="E26" s="9">
        <v>12150.070000000002</v>
      </c>
      <c r="G26" s="9">
        <v>164542.6145</v>
      </c>
      <c r="H26" s="9">
        <v>174299.109</v>
      </c>
      <c r="I26" s="9">
        <v>148154.24265</v>
      </c>
      <c r="J26" s="9">
        <v>16388.371849999996</v>
      </c>
      <c r="K26" s="9">
        <v>11471.860294999997</v>
      </c>
      <c r="L26" s="6">
        <v>1.066</v>
      </c>
      <c r="M26" s="9"/>
    </row>
    <row r="27" spans="1:13" ht="12">
      <c r="A27" s="4" t="s">
        <v>47</v>
      </c>
      <c r="B27" s="9">
        <v>280089.77499999997</v>
      </c>
      <c r="C27" s="9">
        <v>548839.9</v>
      </c>
      <c r="D27" s="9">
        <v>-209383.05</v>
      </c>
      <c r="E27" s="9">
        <v>43441.29</v>
      </c>
      <c r="G27" s="9">
        <v>662987.915</v>
      </c>
      <c r="H27" s="9">
        <v>790560.254</v>
      </c>
      <c r="I27" s="9">
        <v>671976.2159</v>
      </c>
      <c r="J27" s="9">
        <v>-8988.300899999915</v>
      </c>
      <c r="K27" s="9">
        <v>-6291.81062999994</v>
      </c>
      <c r="L27" s="6">
        <v>0.992</v>
      </c>
      <c r="M27" s="9"/>
    </row>
    <row r="28" spans="1:13" ht="12">
      <c r="A28" s="4" t="s">
        <v>40</v>
      </c>
      <c r="B28" s="9">
        <v>106201.46549999999</v>
      </c>
      <c r="C28" s="9">
        <v>98637.4</v>
      </c>
      <c r="D28" s="9">
        <v>-5794.45</v>
      </c>
      <c r="E28" s="9">
        <v>19977.550000000003</v>
      </c>
      <c r="G28" s="9">
        <v>219021.9655</v>
      </c>
      <c r="H28" s="9">
        <v>289946.354</v>
      </c>
      <c r="I28" s="9">
        <v>246454.40089999998</v>
      </c>
      <c r="J28" s="9">
        <v>-27432.435399999988</v>
      </c>
      <c r="K28" s="9">
        <v>-19202.70477999999</v>
      </c>
      <c r="L28" s="6">
        <v>0.934</v>
      </c>
      <c r="M28" s="9"/>
    </row>
    <row r="29" spans="1:13" ht="12">
      <c r="A29" s="4" t="s">
        <v>43</v>
      </c>
      <c r="B29" s="9">
        <v>138084.18899999998</v>
      </c>
      <c r="C29" s="9">
        <v>263143.85</v>
      </c>
      <c r="D29" s="9">
        <v>-121639.25</v>
      </c>
      <c r="E29" s="9">
        <v>24041.4</v>
      </c>
      <c r="G29" s="9">
        <v>303630.189</v>
      </c>
      <c r="H29" s="9">
        <v>351153.903</v>
      </c>
      <c r="I29" s="9">
        <v>298480.81755</v>
      </c>
      <c r="J29" s="9">
        <v>5149.371450000035</v>
      </c>
      <c r="K29" s="9">
        <v>3604.560015000024</v>
      </c>
      <c r="L29" s="6">
        <v>1.01</v>
      </c>
      <c r="M29" s="9"/>
    </row>
    <row r="30" spans="1:13" ht="12">
      <c r="A30" s="4" t="s">
        <v>31</v>
      </c>
      <c r="B30" s="9">
        <v>147046.78149999998</v>
      </c>
      <c r="C30" s="9">
        <v>223345.15</v>
      </c>
      <c r="D30" s="9">
        <v>-128319.4</v>
      </c>
      <c r="E30" s="9">
        <v>19749.58</v>
      </c>
      <c r="G30" s="9">
        <v>261822.1115</v>
      </c>
      <c r="H30" s="9">
        <v>282546.619</v>
      </c>
      <c r="I30" s="9">
        <v>240164.62615</v>
      </c>
      <c r="J30" s="9">
        <v>21657.485350000003</v>
      </c>
      <c r="K30" s="9">
        <v>15160.239745</v>
      </c>
      <c r="L30" s="6">
        <v>1.054</v>
      </c>
      <c r="M30" s="9"/>
    </row>
    <row r="31" spans="1:13" ht="12">
      <c r="A31" s="4" t="s">
        <v>41</v>
      </c>
      <c r="B31" s="9">
        <v>78746.0805</v>
      </c>
      <c r="C31" s="9">
        <v>42531.45</v>
      </c>
      <c r="D31" s="9">
        <v>-1008.1</v>
      </c>
      <c r="E31" s="9">
        <v>12768.7</v>
      </c>
      <c r="G31" s="9">
        <v>133038.1305</v>
      </c>
      <c r="H31" s="9">
        <v>139394.87</v>
      </c>
      <c r="I31" s="9">
        <v>118485.63949999999</v>
      </c>
      <c r="J31" s="9">
        <v>14552.491000000009</v>
      </c>
      <c r="K31" s="9">
        <v>10186.743700000006</v>
      </c>
      <c r="L31" s="6">
        <v>1.073</v>
      </c>
      <c r="M31" s="9"/>
    </row>
    <row r="32" spans="1:13" ht="12">
      <c r="A32" s="4" t="s">
        <v>32</v>
      </c>
      <c r="B32" s="9">
        <v>80724.9985</v>
      </c>
      <c r="C32" s="9">
        <v>89308.65</v>
      </c>
      <c r="D32" s="9">
        <v>-960.5</v>
      </c>
      <c r="E32" s="9">
        <v>10791.6</v>
      </c>
      <c r="G32" s="9">
        <v>179864.74850000002</v>
      </c>
      <c r="H32" s="9">
        <v>194953.787</v>
      </c>
      <c r="I32" s="9">
        <v>165710.71895</v>
      </c>
      <c r="J32" s="9">
        <v>14154.029550000007</v>
      </c>
      <c r="K32" s="9">
        <v>9907.820685000004</v>
      </c>
      <c r="L32" s="6">
        <v>1.051</v>
      </c>
      <c r="M32" s="9"/>
    </row>
    <row r="33" spans="1:13" ht="12">
      <c r="A33" s="4" t="s">
        <v>52</v>
      </c>
      <c r="B33" s="9">
        <v>2277.4375</v>
      </c>
      <c r="C33" s="9">
        <v>34172.549999999996</v>
      </c>
      <c r="D33" s="9">
        <v>0</v>
      </c>
      <c r="E33" s="9">
        <v>1950.7500000000002</v>
      </c>
      <c r="G33" s="9">
        <v>38400.737499999996</v>
      </c>
      <c r="H33" s="9">
        <v>45647.223</v>
      </c>
      <c r="I33" s="9">
        <v>38800.13955</v>
      </c>
      <c r="J33" s="9">
        <v>-399.40205000000424</v>
      </c>
      <c r="K33" s="9">
        <v>-279.58143500000295</v>
      </c>
      <c r="L33" s="6">
        <v>0.994</v>
      </c>
      <c r="M33" s="9"/>
    </row>
    <row r="34" spans="1:13" ht="12">
      <c r="A34" s="4" t="s">
        <v>34</v>
      </c>
      <c r="B34" s="9">
        <v>121910.879</v>
      </c>
      <c r="C34" s="9">
        <v>149869.44999999998</v>
      </c>
      <c r="D34" s="9">
        <v>-106680.95</v>
      </c>
      <c r="E34" s="9">
        <v>9956.730000000001</v>
      </c>
      <c r="G34" s="9">
        <v>175056.10900000003</v>
      </c>
      <c r="H34" s="9">
        <v>215373.697</v>
      </c>
      <c r="I34" s="9">
        <v>183067.64244999998</v>
      </c>
      <c r="J34" s="9">
        <v>-8011.533449999959</v>
      </c>
      <c r="K34" s="9">
        <v>-5608.073414999971</v>
      </c>
      <c r="L34" s="6">
        <v>0.974</v>
      </c>
      <c r="M34" s="9"/>
    </row>
    <row r="35" spans="1:13" ht="12">
      <c r="A35" s="4" t="s">
        <v>33</v>
      </c>
      <c r="B35" s="9">
        <v>122055.2335</v>
      </c>
      <c r="C35" s="9">
        <v>190135.65</v>
      </c>
      <c r="D35" s="9">
        <v>-100602.59999999999</v>
      </c>
      <c r="E35" s="9">
        <v>5380.67</v>
      </c>
      <c r="G35" s="9">
        <v>216968.95350000003</v>
      </c>
      <c r="H35" s="9">
        <v>261771.582</v>
      </c>
      <c r="I35" s="9">
        <v>222505.8447</v>
      </c>
      <c r="J35" s="9">
        <v>-5536.891199999955</v>
      </c>
      <c r="K35" s="9">
        <v>-3875.8238399999677</v>
      </c>
      <c r="L35" s="6">
        <v>0.985</v>
      </c>
      <c r="M35" s="9"/>
    </row>
    <row r="36" spans="1:13" ht="27" customHeight="1">
      <c r="A36" s="26" t="s">
        <v>354</v>
      </c>
      <c r="B36" s="9">
        <v>208781.455</v>
      </c>
      <c r="C36" s="9">
        <v>56037.1</v>
      </c>
      <c r="D36" s="9">
        <v>-13295.699999999999</v>
      </c>
      <c r="E36" s="9">
        <v>14743.93</v>
      </c>
      <c r="G36" s="9">
        <v>266266.785</v>
      </c>
      <c r="H36" s="9">
        <v>271277.37100000004</v>
      </c>
      <c r="I36" s="9">
        <v>230585.76535000003</v>
      </c>
      <c r="J36" s="9">
        <v>35681.019649999944</v>
      </c>
      <c r="K36" s="9">
        <v>24976.71375499996</v>
      </c>
      <c r="L36" s="6">
        <v>1.092</v>
      </c>
      <c r="M36" s="9"/>
    </row>
    <row r="37" spans="1:13" ht="12.75" customHeight="1">
      <c r="A37" s="4" t="s">
        <v>262</v>
      </c>
      <c r="B37" s="9">
        <v>0</v>
      </c>
      <c r="C37" s="9">
        <v>0</v>
      </c>
      <c r="D37" s="9">
        <v>0</v>
      </c>
      <c r="E37" s="9">
        <v>0</v>
      </c>
      <c r="G37" s="9">
        <v>0</v>
      </c>
      <c r="H37" s="9">
        <v>94063.899</v>
      </c>
      <c r="I37" s="9">
        <v>79954.31415</v>
      </c>
      <c r="J37" s="9">
        <v>-79954.31415</v>
      </c>
      <c r="K37" s="9">
        <v>-55968.019905</v>
      </c>
      <c r="L37" s="6">
        <v>0.405</v>
      </c>
      <c r="M37" s="9"/>
    </row>
    <row r="38" spans="1:13" ht="12">
      <c r="A38" s="4" t="s">
        <v>90</v>
      </c>
      <c r="B38" s="9">
        <v>96678.273</v>
      </c>
      <c r="C38" s="9">
        <v>26965.399999999998</v>
      </c>
      <c r="D38" s="9">
        <v>-24339.75</v>
      </c>
      <c r="E38" s="9">
        <v>2603.04</v>
      </c>
      <c r="G38" s="9">
        <v>101906.96299999999</v>
      </c>
      <c r="H38" s="9">
        <v>112554.935</v>
      </c>
      <c r="I38" s="9">
        <v>95671.69475</v>
      </c>
      <c r="J38" s="9">
        <v>6235.268249999994</v>
      </c>
      <c r="K38" s="9">
        <v>4364.687774999995</v>
      </c>
      <c r="L38" s="6">
        <v>1.039</v>
      </c>
      <c r="M38" s="9"/>
    </row>
    <row r="39" spans="1:13" ht="12">
      <c r="A39" s="4" t="s">
        <v>332</v>
      </c>
      <c r="B39" s="9">
        <v>30290.6195</v>
      </c>
      <c r="C39" s="9">
        <v>47988.45</v>
      </c>
      <c r="D39" s="9">
        <v>-8454.1</v>
      </c>
      <c r="E39" s="9">
        <v>2820.13</v>
      </c>
      <c r="G39" s="9">
        <v>72645.09950000001</v>
      </c>
      <c r="H39" s="9">
        <v>77362.239</v>
      </c>
      <c r="I39" s="9">
        <v>65757.90315</v>
      </c>
      <c r="J39" s="9">
        <v>6887.196350000013</v>
      </c>
      <c r="K39" s="9">
        <v>4821.037445000009</v>
      </c>
      <c r="L39" s="6">
        <v>1.062</v>
      </c>
      <c r="M39" s="9"/>
    </row>
    <row r="40" spans="1:13" ht="12">
      <c r="A40" s="4" t="s">
        <v>91</v>
      </c>
      <c r="B40" s="9">
        <v>122664.886</v>
      </c>
      <c r="C40" s="9">
        <v>21847.55</v>
      </c>
      <c r="D40" s="9">
        <v>-10972.65</v>
      </c>
      <c r="E40" s="9">
        <v>5075.52</v>
      </c>
      <c r="G40" s="9">
        <v>138615.30599999998</v>
      </c>
      <c r="H40" s="9">
        <v>137921.479</v>
      </c>
      <c r="I40" s="9">
        <v>117233.25714999999</v>
      </c>
      <c r="J40" s="9">
        <v>21382.048849999992</v>
      </c>
      <c r="K40" s="9">
        <v>14967.434194999993</v>
      </c>
      <c r="L40" s="6">
        <v>1.109</v>
      </c>
      <c r="M40" s="9"/>
    </row>
    <row r="41" spans="1:13" ht="12">
      <c r="A41" s="4" t="s">
        <v>92</v>
      </c>
      <c r="B41" s="9">
        <v>753631.3979999999</v>
      </c>
      <c r="C41" s="9">
        <v>1051999.0999999999</v>
      </c>
      <c r="D41" s="9">
        <v>-631625.65</v>
      </c>
      <c r="E41" s="9">
        <v>63178.630000000005</v>
      </c>
      <c r="G41" s="9">
        <v>1237183.4780000001</v>
      </c>
      <c r="H41" s="9">
        <v>1368703.17</v>
      </c>
      <c r="I41" s="9">
        <v>1163397.6945</v>
      </c>
      <c r="J41" s="9">
        <v>73785.78350000014</v>
      </c>
      <c r="K41" s="9">
        <v>51650.04845000009</v>
      </c>
      <c r="L41" s="6">
        <v>1.038</v>
      </c>
      <c r="M41" s="9"/>
    </row>
    <row r="42" spans="1:13" ht="12">
      <c r="A42" s="4" t="s">
        <v>93</v>
      </c>
      <c r="B42" s="9">
        <v>41082.169499999996</v>
      </c>
      <c r="C42" s="9">
        <v>6023.95</v>
      </c>
      <c r="D42" s="9">
        <v>-10971.8</v>
      </c>
      <c r="E42" s="9">
        <v>1180.65</v>
      </c>
      <c r="G42" s="9">
        <v>37314.9695</v>
      </c>
      <c r="H42" s="9">
        <v>42621.935</v>
      </c>
      <c r="I42" s="9">
        <v>36228.64475</v>
      </c>
      <c r="J42" s="9">
        <v>1086.3247499999998</v>
      </c>
      <c r="K42" s="9">
        <v>760.4273249999998</v>
      </c>
      <c r="L42" s="6">
        <v>1.018</v>
      </c>
      <c r="M42" s="9"/>
    </row>
    <row r="43" spans="1:13" ht="12">
      <c r="A43" s="4" t="s">
        <v>94</v>
      </c>
      <c r="B43" s="9">
        <v>0</v>
      </c>
      <c r="C43" s="9">
        <v>0</v>
      </c>
      <c r="D43" s="9">
        <v>0</v>
      </c>
      <c r="E43" s="9">
        <v>0</v>
      </c>
      <c r="G43" s="9">
        <v>0</v>
      </c>
      <c r="H43" s="9">
        <v>120867.996</v>
      </c>
      <c r="I43" s="9">
        <v>102737.7966</v>
      </c>
      <c r="J43" s="9">
        <v>-102737.7966</v>
      </c>
      <c r="K43" s="9">
        <v>-71916.45762</v>
      </c>
      <c r="L43" s="6">
        <v>0.405</v>
      </c>
      <c r="M43" s="9"/>
    </row>
    <row r="44" spans="1:13" ht="27" customHeight="1">
      <c r="A44" s="26" t="s">
        <v>355</v>
      </c>
      <c r="B44" s="9">
        <v>521572.42949999997</v>
      </c>
      <c r="C44" s="9">
        <v>88415.3</v>
      </c>
      <c r="D44" s="9">
        <v>-111353.4</v>
      </c>
      <c r="E44" s="9">
        <v>41166.18</v>
      </c>
      <c r="G44" s="9">
        <v>539800.5095</v>
      </c>
      <c r="H44" s="9">
        <v>628835.426</v>
      </c>
      <c r="I44" s="9">
        <v>534510.1120999999</v>
      </c>
      <c r="J44" s="9">
        <v>5290.397400000133</v>
      </c>
      <c r="K44" s="9">
        <v>3703.2781800000926</v>
      </c>
      <c r="L44" s="6">
        <v>1.006</v>
      </c>
      <c r="M44" s="9"/>
    </row>
    <row r="45" spans="1:13" ht="12">
      <c r="A45" s="4" t="s">
        <v>95</v>
      </c>
      <c r="B45" s="9">
        <v>0</v>
      </c>
      <c r="C45" s="9">
        <v>0</v>
      </c>
      <c r="D45" s="9">
        <v>0</v>
      </c>
      <c r="E45" s="9">
        <v>0</v>
      </c>
      <c r="G45" s="9">
        <v>0</v>
      </c>
      <c r="H45" s="9">
        <v>117267.847</v>
      </c>
      <c r="I45" s="9">
        <v>99677.66995</v>
      </c>
      <c r="J45" s="9">
        <v>-99677.66995</v>
      </c>
      <c r="K45" s="9">
        <v>-69774.36896499999</v>
      </c>
      <c r="L45" s="6">
        <v>0.405</v>
      </c>
      <c r="M45" s="9"/>
    </row>
    <row r="46" spans="1:13" ht="12">
      <c r="A46" s="4" t="s">
        <v>96</v>
      </c>
      <c r="B46" s="9">
        <v>0</v>
      </c>
      <c r="C46" s="9">
        <v>0</v>
      </c>
      <c r="D46" s="9">
        <v>0</v>
      </c>
      <c r="E46" s="9">
        <v>0</v>
      </c>
      <c r="G46" s="9">
        <v>0</v>
      </c>
      <c r="H46" s="9">
        <v>85294.81400000001</v>
      </c>
      <c r="I46" s="9">
        <v>72500.59190000001</v>
      </c>
      <c r="J46" s="9">
        <v>-72500.59190000001</v>
      </c>
      <c r="K46" s="9">
        <v>-50750.41433000001</v>
      </c>
      <c r="L46" s="6">
        <v>0.405</v>
      </c>
      <c r="M46" s="9"/>
    </row>
    <row r="47" spans="1:13" ht="12">
      <c r="A47" s="4" t="s">
        <v>97</v>
      </c>
      <c r="B47" s="9">
        <v>205479.521</v>
      </c>
      <c r="C47" s="9">
        <v>43312.6</v>
      </c>
      <c r="D47" s="9">
        <v>-20733.2</v>
      </c>
      <c r="E47" s="9">
        <v>14223.050000000001</v>
      </c>
      <c r="G47" s="9">
        <v>242281.971</v>
      </c>
      <c r="H47" s="9">
        <v>307692.765</v>
      </c>
      <c r="I47" s="9">
        <v>261538.85025000002</v>
      </c>
      <c r="J47" s="9">
        <v>-19256.879250000027</v>
      </c>
      <c r="K47" s="9">
        <v>-13479.815475000018</v>
      </c>
      <c r="L47" s="6">
        <v>0.956</v>
      </c>
      <c r="M47" s="9"/>
    </row>
    <row r="48" spans="1:13" ht="12">
      <c r="A48" s="4" t="s">
        <v>98</v>
      </c>
      <c r="B48" s="9">
        <v>255381.33</v>
      </c>
      <c r="C48" s="9">
        <v>107763.84999999999</v>
      </c>
      <c r="D48" s="9">
        <v>-20380.45</v>
      </c>
      <c r="E48" s="9">
        <v>14190.240000000002</v>
      </c>
      <c r="G48" s="9">
        <v>356954.97</v>
      </c>
      <c r="H48" s="9">
        <v>357838.692</v>
      </c>
      <c r="I48" s="9">
        <v>304162.8882</v>
      </c>
      <c r="J48" s="9">
        <v>52792.081799999985</v>
      </c>
      <c r="K48" s="9">
        <v>36954.45725999999</v>
      </c>
      <c r="L48" s="6">
        <v>1.103</v>
      </c>
      <c r="M48" s="9"/>
    </row>
    <row r="49" spans="1:13" ht="12">
      <c r="A49" s="4" t="s">
        <v>99</v>
      </c>
      <c r="B49" s="9">
        <v>0</v>
      </c>
      <c r="C49" s="9">
        <v>0</v>
      </c>
      <c r="D49" s="9">
        <v>0</v>
      </c>
      <c r="E49" s="9">
        <v>0</v>
      </c>
      <c r="G49" s="9">
        <v>0</v>
      </c>
      <c r="H49" s="9">
        <v>66875.643</v>
      </c>
      <c r="I49" s="9">
        <v>56844.29654999999</v>
      </c>
      <c r="J49" s="9">
        <v>-56844.29654999999</v>
      </c>
      <c r="K49" s="9">
        <v>-39791.00758499999</v>
      </c>
      <c r="L49" s="6">
        <v>0.405</v>
      </c>
      <c r="M49" s="9"/>
    </row>
    <row r="50" spans="1:13" ht="12">
      <c r="A50" s="4" t="s">
        <v>100</v>
      </c>
      <c r="B50" s="9">
        <v>94683.9385</v>
      </c>
      <c r="C50" s="9">
        <v>78596.95</v>
      </c>
      <c r="D50" s="9">
        <v>-14741.55</v>
      </c>
      <c r="E50" s="9">
        <v>6102.320000000001</v>
      </c>
      <c r="G50" s="9">
        <v>164641.65850000002</v>
      </c>
      <c r="H50" s="9">
        <v>172113.149</v>
      </c>
      <c r="I50" s="9">
        <v>146296.17665</v>
      </c>
      <c r="J50" s="9">
        <v>18345.48185000001</v>
      </c>
      <c r="K50" s="9">
        <v>12841.837295000007</v>
      </c>
      <c r="L50" s="6">
        <v>1.075</v>
      </c>
      <c r="M50" s="9"/>
    </row>
    <row r="51" spans="1:13" ht="12">
      <c r="A51" s="4" t="s">
        <v>101</v>
      </c>
      <c r="B51" s="9">
        <v>23297.1345</v>
      </c>
      <c r="C51" s="9">
        <v>28415.5</v>
      </c>
      <c r="D51" s="9">
        <v>-112.2</v>
      </c>
      <c r="E51" s="9">
        <v>4918.950000000001</v>
      </c>
      <c r="G51" s="9">
        <v>56519.3845</v>
      </c>
      <c r="H51" s="9">
        <v>56190.944</v>
      </c>
      <c r="I51" s="9">
        <v>47762.3024</v>
      </c>
      <c r="J51" s="9">
        <v>8757.0821</v>
      </c>
      <c r="K51" s="9">
        <v>6129.957469999999</v>
      </c>
      <c r="L51" s="6">
        <v>1.109</v>
      </c>
      <c r="M51" s="9"/>
    </row>
    <row r="52" spans="1:13" ht="12">
      <c r="A52" s="4" t="s">
        <v>102</v>
      </c>
      <c r="B52" s="9">
        <v>48563.3765</v>
      </c>
      <c r="C52" s="9">
        <v>13489.5</v>
      </c>
      <c r="D52" s="9">
        <v>-11451.199999999999</v>
      </c>
      <c r="E52" s="9">
        <v>2635.8500000000004</v>
      </c>
      <c r="G52" s="9">
        <v>53237.5265</v>
      </c>
      <c r="H52" s="9">
        <v>52111.589</v>
      </c>
      <c r="I52" s="9">
        <v>44294.85065</v>
      </c>
      <c r="J52" s="9">
        <v>8942.67585</v>
      </c>
      <c r="K52" s="9">
        <v>6259.873094999999</v>
      </c>
      <c r="L52" s="6">
        <v>1.12</v>
      </c>
      <c r="M52" s="9"/>
    </row>
    <row r="53" spans="1:13" ht="27" customHeight="1">
      <c r="A53" s="26" t="s">
        <v>356</v>
      </c>
      <c r="B53" s="9">
        <v>0</v>
      </c>
      <c r="C53" s="9">
        <v>0</v>
      </c>
      <c r="D53" s="9">
        <v>0</v>
      </c>
      <c r="E53" s="9">
        <v>0</v>
      </c>
      <c r="G53" s="9">
        <v>0</v>
      </c>
      <c r="H53" s="9">
        <v>32465.607</v>
      </c>
      <c r="I53" s="9">
        <v>27595.76595</v>
      </c>
      <c r="J53" s="9">
        <v>-27595.76595</v>
      </c>
      <c r="K53" s="9">
        <v>-19317.036164999998</v>
      </c>
      <c r="L53" s="6">
        <v>0.405</v>
      </c>
      <c r="M53" s="9"/>
    </row>
    <row r="54" spans="1:13" ht="12">
      <c r="A54" s="4" t="s">
        <v>103</v>
      </c>
      <c r="B54" s="9">
        <v>118918.6765</v>
      </c>
      <c r="C54" s="9">
        <v>29238.3</v>
      </c>
      <c r="D54" s="9">
        <v>-23278.1</v>
      </c>
      <c r="E54" s="9">
        <v>5058.860000000001</v>
      </c>
      <c r="G54" s="9">
        <v>129937.7365</v>
      </c>
      <c r="H54" s="9">
        <v>148755.531</v>
      </c>
      <c r="I54" s="9">
        <v>126442.20134999999</v>
      </c>
      <c r="J54" s="9">
        <v>3495.5351500000106</v>
      </c>
      <c r="K54" s="9">
        <v>2446.8746050000073</v>
      </c>
      <c r="L54" s="6">
        <v>1.016</v>
      </c>
      <c r="M54" s="9"/>
    </row>
    <row r="55" spans="1:13" ht="12">
      <c r="A55" s="4" t="s">
        <v>104</v>
      </c>
      <c r="B55" s="9">
        <v>43019.042499999996</v>
      </c>
      <c r="C55" s="9">
        <v>6084.3</v>
      </c>
      <c r="D55" s="9">
        <v>-4159.05</v>
      </c>
      <c r="E55" s="9">
        <v>1317.3300000000002</v>
      </c>
      <c r="G55" s="9">
        <v>46261.6225</v>
      </c>
      <c r="H55" s="9">
        <v>61991.999</v>
      </c>
      <c r="I55" s="9">
        <v>52693.19915</v>
      </c>
      <c r="J55" s="9">
        <v>-6431.576650000003</v>
      </c>
      <c r="K55" s="9">
        <v>-4502.103655000002</v>
      </c>
      <c r="L55" s="6">
        <v>0.927</v>
      </c>
      <c r="M55" s="9"/>
    </row>
    <row r="56" spans="1:13" ht="12">
      <c r="A56" s="4" t="s">
        <v>105</v>
      </c>
      <c r="B56" s="9">
        <v>457919.1025</v>
      </c>
      <c r="C56" s="9">
        <v>657486.9</v>
      </c>
      <c r="D56" s="9">
        <v>-403886.85</v>
      </c>
      <c r="E56" s="9">
        <v>46865.26</v>
      </c>
      <c r="G56" s="9">
        <v>758384.4125</v>
      </c>
      <c r="H56" s="9">
        <v>1013473.789</v>
      </c>
      <c r="I56" s="9">
        <v>861452.7206499999</v>
      </c>
      <c r="J56" s="9">
        <v>-103068.30814999994</v>
      </c>
      <c r="K56" s="9">
        <v>-72147.81570499996</v>
      </c>
      <c r="L56" s="6">
        <v>0.929</v>
      </c>
      <c r="M56" s="9"/>
    </row>
    <row r="57" spans="1:13" ht="12">
      <c r="A57" s="4" t="s">
        <v>106</v>
      </c>
      <c r="B57" s="9">
        <v>117476.533</v>
      </c>
      <c r="C57" s="9">
        <v>29587.649999999998</v>
      </c>
      <c r="D57" s="9">
        <v>-753.1</v>
      </c>
      <c r="E57" s="9">
        <v>8464.300000000001</v>
      </c>
      <c r="G57" s="9">
        <v>154775.38299999997</v>
      </c>
      <c r="H57" s="9">
        <v>178163.424</v>
      </c>
      <c r="I57" s="9">
        <v>151438.9104</v>
      </c>
      <c r="J57" s="9">
        <v>3336.472599999979</v>
      </c>
      <c r="K57" s="9">
        <v>2335.5308199999854</v>
      </c>
      <c r="L57" s="6">
        <v>1.013</v>
      </c>
      <c r="M57" s="9"/>
    </row>
    <row r="58" spans="1:13" ht="12">
      <c r="A58" s="4" t="s">
        <v>107</v>
      </c>
      <c r="B58" s="9">
        <v>195443.3795</v>
      </c>
      <c r="C58" s="9">
        <v>54448.45</v>
      </c>
      <c r="D58" s="9">
        <v>-17169.149999999998</v>
      </c>
      <c r="E58" s="9">
        <v>19082.16</v>
      </c>
      <c r="G58" s="9">
        <v>251804.8395</v>
      </c>
      <c r="H58" s="9">
        <v>300760.067</v>
      </c>
      <c r="I58" s="9">
        <v>255646.05694999997</v>
      </c>
      <c r="J58" s="9">
        <v>-3841.2174499999674</v>
      </c>
      <c r="K58" s="9">
        <v>-2688.852214999977</v>
      </c>
      <c r="L58" s="6">
        <v>0.991</v>
      </c>
      <c r="M58" s="9"/>
    </row>
    <row r="59" spans="1:13" ht="12">
      <c r="A59" s="4" t="s">
        <v>108</v>
      </c>
      <c r="B59" s="9">
        <v>0</v>
      </c>
      <c r="C59" s="9">
        <v>0</v>
      </c>
      <c r="D59" s="9">
        <v>0</v>
      </c>
      <c r="E59" s="9">
        <v>0</v>
      </c>
      <c r="G59" s="9">
        <v>0</v>
      </c>
      <c r="H59" s="9">
        <v>1047618.405</v>
      </c>
      <c r="I59" s="9">
        <v>890475.64425</v>
      </c>
      <c r="J59" s="9">
        <v>-890475.64425</v>
      </c>
      <c r="K59" s="9">
        <v>-623332.9509749999</v>
      </c>
      <c r="L59" s="6">
        <v>0.405</v>
      </c>
      <c r="M59" s="9"/>
    </row>
    <row r="60" spans="1:13" ht="12">
      <c r="A60" s="4" t="s">
        <v>109</v>
      </c>
      <c r="B60" s="9">
        <v>71420.44</v>
      </c>
      <c r="C60" s="9">
        <v>32669.75</v>
      </c>
      <c r="D60" s="9">
        <v>-4458.25</v>
      </c>
      <c r="E60" s="9">
        <v>5066.34</v>
      </c>
      <c r="G60" s="9">
        <v>104698.28</v>
      </c>
      <c r="H60" s="9">
        <v>112888.704</v>
      </c>
      <c r="I60" s="9">
        <v>95955.39839999999</v>
      </c>
      <c r="J60" s="9">
        <v>8742.881600000008</v>
      </c>
      <c r="K60" s="9">
        <v>6120.017120000005</v>
      </c>
      <c r="L60" s="6">
        <v>1.054</v>
      </c>
      <c r="M60" s="9"/>
    </row>
    <row r="61" spans="1:13" ht="12">
      <c r="A61" s="4" t="s">
        <v>110</v>
      </c>
      <c r="B61" s="9">
        <v>54610.849</v>
      </c>
      <c r="C61" s="9">
        <v>17289</v>
      </c>
      <c r="D61" s="9">
        <v>-33311.5</v>
      </c>
      <c r="E61" s="9">
        <v>468.52000000000004</v>
      </c>
      <c r="G61" s="9">
        <v>39056.869</v>
      </c>
      <c r="H61" s="9">
        <v>43624.408</v>
      </c>
      <c r="I61" s="9">
        <v>37080.7468</v>
      </c>
      <c r="J61" s="9">
        <v>1976.122199999998</v>
      </c>
      <c r="K61" s="9">
        <v>1383.2855399999985</v>
      </c>
      <c r="L61" s="6">
        <v>1.032</v>
      </c>
      <c r="M61" s="9"/>
    </row>
    <row r="62" spans="1:13" ht="12">
      <c r="A62" s="4" t="s">
        <v>111</v>
      </c>
      <c r="B62" s="9">
        <v>46505.9745</v>
      </c>
      <c r="C62" s="9">
        <v>11724.05</v>
      </c>
      <c r="D62" s="9">
        <v>-3569.15</v>
      </c>
      <c r="E62" s="9">
        <v>1045.5</v>
      </c>
      <c r="G62" s="9">
        <v>55706.3745</v>
      </c>
      <c r="H62" s="9">
        <v>46976.086</v>
      </c>
      <c r="I62" s="9">
        <v>39929.6731</v>
      </c>
      <c r="J62" s="9">
        <v>15776.701399999998</v>
      </c>
      <c r="K62" s="9">
        <v>11043.690979999998</v>
      </c>
      <c r="L62" s="6">
        <v>1.235</v>
      </c>
      <c r="M62" s="9"/>
    </row>
    <row r="63" spans="1:13" ht="12">
      <c r="A63" s="4" t="s">
        <v>112</v>
      </c>
      <c r="B63" s="9">
        <v>0</v>
      </c>
      <c r="C63" s="9">
        <v>0</v>
      </c>
      <c r="D63" s="9">
        <v>0</v>
      </c>
      <c r="E63" s="9">
        <v>0</v>
      </c>
      <c r="G63" s="9">
        <v>0</v>
      </c>
      <c r="H63" s="9">
        <v>13063.295</v>
      </c>
      <c r="I63" s="9">
        <v>11103.80075</v>
      </c>
      <c r="J63" s="9">
        <v>-11103.80075</v>
      </c>
      <c r="K63" s="9">
        <v>-7772.660524999999</v>
      </c>
      <c r="L63" s="6">
        <v>0.405</v>
      </c>
      <c r="M63" s="9"/>
    </row>
    <row r="64" spans="1:13" ht="12">
      <c r="A64" s="4" t="s">
        <v>113</v>
      </c>
      <c r="B64" s="9">
        <v>47702.8555</v>
      </c>
      <c r="C64" s="9">
        <v>14495.9</v>
      </c>
      <c r="D64" s="9">
        <v>-7300.65</v>
      </c>
      <c r="E64" s="9">
        <v>1118.94</v>
      </c>
      <c r="G64" s="9">
        <v>56017.0455</v>
      </c>
      <c r="H64" s="9">
        <v>75695.704</v>
      </c>
      <c r="I64" s="9">
        <v>64341.348399999995</v>
      </c>
      <c r="J64" s="9">
        <v>-8324.302899999995</v>
      </c>
      <c r="K64" s="9">
        <v>-5827.012029999996</v>
      </c>
      <c r="L64" s="6">
        <v>0.923</v>
      </c>
      <c r="M64" s="9"/>
    </row>
    <row r="65" spans="1:13" ht="12">
      <c r="A65" s="4" t="s">
        <v>114</v>
      </c>
      <c r="B65" s="9">
        <v>21126.211</v>
      </c>
      <c r="C65" s="9">
        <v>9332.15</v>
      </c>
      <c r="D65" s="9">
        <v>-3404.25</v>
      </c>
      <c r="E65" s="9">
        <v>565.25</v>
      </c>
      <c r="G65" s="9">
        <v>27619.360999999997</v>
      </c>
      <c r="H65" s="9">
        <v>27526.086</v>
      </c>
      <c r="I65" s="9">
        <v>23397.1731</v>
      </c>
      <c r="J65" s="9">
        <v>4222.187899999997</v>
      </c>
      <c r="K65" s="9">
        <v>2955.531529999998</v>
      </c>
      <c r="L65" s="6">
        <v>1.107</v>
      </c>
      <c r="M65" s="9"/>
    </row>
    <row r="66" spans="1:13" ht="27" customHeight="1">
      <c r="A66" s="26" t="s">
        <v>357</v>
      </c>
      <c r="B66" s="9">
        <v>29762.254</v>
      </c>
      <c r="C66" s="9">
        <v>5115.3</v>
      </c>
      <c r="D66" s="9">
        <v>-4439.55</v>
      </c>
      <c r="E66" s="9">
        <v>-603.1600000000001</v>
      </c>
      <c r="G66" s="9">
        <v>29834.844</v>
      </c>
      <c r="H66" s="9">
        <v>38574.833</v>
      </c>
      <c r="I66" s="9">
        <v>32788.608049999995</v>
      </c>
      <c r="J66" s="9">
        <v>-2953.7640499999943</v>
      </c>
      <c r="K66" s="9">
        <v>-2067.6348349999957</v>
      </c>
      <c r="L66" s="6">
        <v>0.946</v>
      </c>
      <c r="M66" s="9"/>
    </row>
    <row r="67" spans="1:13" ht="12">
      <c r="A67" s="4" t="s">
        <v>115</v>
      </c>
      <c r="B67" s="9">
        <v>0</v>
      </c>
      <c r="C67" s="9">
        <v>0</v>
      </c>
      <c r="D67" s="9">
        <v>0</v>
      </c>
      <c r="E67" s="9">
        <v>0</v>
      </c>
      <c r="G67" s="9">
        <v>0</v>
      </c>
      <c r="H67" s="9">
        <v>158433.191</v>
      </c>
      <c r="I67" s="9">
        <v>134668.21235</v>
      </c>
      <c r="J67" s="9">
        <v>-134668.21235</v>
      </c>
      <c r="K67" s="9">
        <v>-94267.74864499999</v>
      </c>
      <c r="L67" s="6">
        <v>0.405</v>
      </c>
      <c r="M67" s="9"/>
    </row>
    <row r="68" spans="1:13" ht="12">
      <c r="A68" s="4" t="s">
        <v>116</v>
      </c>
      <c r="B68" s="9">
        <v>103504.9795</v>
      </c>
      <c r="C68" s="9">
        <v>77878.7</v>
      </c>
      <c r="D68" s="9">
        <v>-12900.449999999999</v>
      </c>
      <c r="E68" s="9">
        <v>4077.9600000000005</v>
      </c>
      <c r="G68" s="9">
        <v>172561.1895</v>
      </c>
      <c r="H68" s="9">
        <v>166405.41</v>
      </c>
      <c r="I68" s="9">
        <v>141444.5985</v>
      </c>
      <c r="J68" s="9">
        <v>31116.591000000015</v>
      </c>
      <c r="K68" s="9">
        <v>21781.61370000001</v>
      </c>
      <c r="L68" s="6">
        <v>1.131</v>
      </c>
      <c r="M68" s="9"/>
    </row>
    <row r="69" spans="1:13" ht="12">
      <c r="A69" s="4" t="s">
        <v>117</v>
      </c>
      <c r="B69" s="9">
        <v>51468.686</v>
      </c>
      <c r="C69" s="9">
        <v>6274.7</v>
      </c>
      <c r="D69" s="9">
        <v>-13083.199999999999</v>
      </c>
      <c r="E69" s="9">
        <v>-620.5</v>
      </c>
      <c r="G69" s="9">
        <v>44039.686</v>
      </c>
      <c r="H69" s="9">
        <v>40591.406</v>
      </c>
      <c r="I69" s="9">
        <v>34502.695100000004</v>
      </c>
      <c r="J69" s="9">
        <v>9536.990899999997</v>
      </c>
      <c r="K69" s="9">
        <v>6675.893629999998</v>
      </c>
      <c r="L69" s="6">
        <v>1.164</v>
      </c>
      <c r="M69" s="9"/>
    </row>
    <row r="70" spans="1:13" ht="12">
      <c r="A70" s="4" t="s">
        <v>118</v>
      </c>
      <c r="B70" s="9">
        <v>36654.831</v>
      </c>
      <c r="C70" s="9">
        <v>8691.25</v>
      </c>
      <c r="D70" s="9">
        <v>-3662.65</v>
      </c>
      <c r="E70" s="9">
        <v>2101.3700000000003</v>
      </c>
      <c r="G70" s="9">
        <v>43784.801</v>
      </c>
      <c r="H70" s="9">
        <v>39119.169</v>
      </c>
      <c r="I70" s="9">
        <v>33251.29365</v>
      </c>
      <c r="J70" s="9">
        <v>10533.50735</v>
      </c>
      <c r="K70" s="9">
        <v>7373.455144999999</v>
      </c>
      <c r="L70" s="6">
        <v>1.188</v>
      </c>
      <c r="M70" s="9"/>
    </row>
    <row r="71" spans="1:13" ht="12">
      <c r="A71" s="4" t="s">
        <v>119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9">
        <v>816941.999</v>
      </c>
      <c r="I71" s="9">
        <v>694400.6991499999</v>
      </c>
      <c r="J71" s="9">
        <v>-694400.6991499999</v>
      </c>
      <c r="K71" s="9">
        <v>-486080.4894049999</v>
      </c>
      <c r="L71" s="6">
        <v>0.405</v>
      </c>
      <c r="M71" s="9"/>
    </row>
    <row r="72" spans="1:13" ht="12">
      <c r="A72" s="4" t="s">
        <v>120</v>
      </c>
      <c r="B72" s="9">
        <v>23419.065</v>
      </c>
      <c r="C72" s="9">
        <v>13178.4</v>
      </c>
      <c r="D72" s="9">
        <v>-3644.7999999999997</v>
      </c>
      <c r="E72" s="9">
        <v>460.87000000000006</v>
      </c>
      <c r="G72" s="9">
        <v>33413.535</v>
      </c>
      <c r="H72" s="9">
        <v>19996.802</v>
      </c>
      <c r="I72" s="9">
        <v>16997.2817</v>
      </c>
      <c r="J72" s="9">
        <v>16416.253300000004</v>
      </c>
      <c r="K72" s="9">
        <v>11491.377310000002</v>
      </c>
      <c r="L72" s="6">
        <v>1.575</v>
      </c>
      <c r="M72" s="9"/>
    </row>
    <row r="73" spans="1:13" ht="12">
      <c r="A73" s="4" t="s">
        <v>121</v>
      </c>
      <c r="B73" s="9">
        <v>229770.319</v>
      </c>
      <c r="C73" s="9">
        <v>39717.1</v>
      </c>
      <c r="D73" s="9">
        <v>-47943.4</v>
      </c>
      <c r="E73" s="9">
        <v>6922.570000000001</v>
      </c>
      <c r="G73" s="9">
        <v>228466.589</v>
      </c>
      <c r="H73" s="9">
        <v>237342.036</v>
      </c>
      <c r="I73" s="9">
        <v>201740.73059999998</v>
      </c>
      <c r="J73" s="9">
        <v>26725.858400000026</v>
      </c>
      <c r="K73" s="9">
        <v>18708.100880000016</v>
      </c>
      <c r="L73" s="6">
        <v>1.079</v>
      </c>
      <c r="M73" s="9"/>
    </row>
    <row r="74" spans="1:13" ht="12">
      <c r="A74" s="4" t="s">
        <v>122</v>
      </c>
      <c r="B74" s="9">
        <v>81962.523</v>
      </c>
      <c r="C74" s="9">
        <v>12926.8</v>
      </c>
      <c r="D74" s="9">
        <v>-20457.8</v>
      </c>
      <c r="E74" s="9">
        <v>1075.93</v>
      </c>
      <c r="G74" s="9">
        <v>75507.453</v>
      </c>
      <c r="H74" s="9">
        <v>78265.765</v>
      </c>
      <c r="I74" s="9">
        <v>66525.90024999999</v>
      </c>
      <c r="J74" s="9">
        <v>8981.552750000003</v>
      </c>
      <c r="K74" s="9">
        <v>6287.086925000001</v>
      </c>
      <c r="L74" s="6">
        <v>1.08</v>
      </c>
      <c r="M74" s="9"/>
    </row>
    <row r="75" spans="1:13" ht="12">
      <c r="A75" s="4" t="s">
        <v>123</v>
      </c>
      <c r="B75" s="9">
        <v>114122.7435</v>
      </c>
      <c r="C75" s="9">
        <v>29266.35</v>
      </c>
      <c r="D75" s="9">
        <v>-19007.7</v>
      </c>
      <c r="E75" s="9">
        <v>3130.55</v>
      </c>
      <c r="G75" s="9">
        <v>127511.9435</v>
      </c>
      <c r="H75" s="9">
        <v>120635.781</v>
      </c>
      <c r="I75" s="9">
        <v>102540.41385</v>
      </c>
      <c r="J75" s="9">
        <v>24971.529649999997</v>
      </c>
      <c r="K75" s="9">
        <v>17480.070754999997</v>
      </c>
      <c r="L75" s="6">
        <v>1.145</v>
      </c>
      <c r="M75" s="9"/>
    </row>
    <row r="76" spans="1:13" ht="12">
      <c r="A76" s="4" t="s">
        <v>124</v>
      </c>
      <c r="B76" s="9">
        <v>59192.3525</v>
      </c>
      <c r="C76" s="9">
        <v>15616.199999999999</v>
      </c>
      <c r="D76" s="9">
        <v>-243.95</v>
      </c>
      <c r="E76" s="9">
        <v>3947.4</v>
      </c>
      <c r="G76" s="9">
        <v>78512.0025</v>
      </c>
      <c r="H76" s="9">
        <v>90182.612</v>
      </c>
      <c r="I76" s="9">
        <v>76655.2202</v>
      </c>
      <c r="J76" s="9">
        <v>1856.7823000000062</v>
      </c>
      <c r="K76" s="9">
        <v>1299.7476100000042</v>
      </c>
      <c r="L76" s="6">
        <v>1.014</v>
      </c>
      <c r="M76" s="9"/>
    </row>
    <row r="77" spans="1:13" ht="12">
      <c r="A77" s="4" t="s">
        <v>125</v>
      </c>
      <c r="B77" s="9">
        <v>0</v>
      </c>
      <c r="C77" s="9">
        <v>0</v>
      </c>
      <c r="D77" s="9">
        <v>0</v>
      </c>
      <c r="E77" s="9">
        <v>0</v>
      </c>
      <c r="G77" s="9">
        <v>0</v>
      </c>
      <c r="H77" s="9">
        <v>161464.356</v>
      </c>
      <c r="I77" s="9">
        <v>137244.7026</v>
      </c>
      <c r="J77" s="9">
        <v>-137244.7026</v>
      </c>
      <c r="K77" s="9">
        <v>-96071.29181999998</v>
      </c>
      <c r="L77" s="6">
        <v>0.405</v>
      </c>
      <c r="M77" s="9"/>
    </row>
    <row r="78" spans="1:13" ht="12">
      <c r="A78" s="4" t="s">
        <v>126</v>
      </c>
      <c r="B78" s="9">
        <v>161361.70249999998</v>
      </c>
      <c r="C78" s="9">
        <v>89887.5</v>
      </c>
      <c r="D78" s="9">
        <v>-38501.6</v>
      </c>
      <c r="E78" s="9">
        <v>3464.6000000000004</v>
      </c>
      <c r="G78" s="9">
        <v>216212.20249999998</v>
      </c>
      <c r="H78" s="9">
        <v>232534.693</v>
      </c>
      <c r="I78" s="9">
        <v>197654.48905</v>
      </c>
      <c r="J78" s="9">
        <v>18557.71344999998</v>
      </c>
      <c r="K78" s="9">
        <v>12990.399414999985</v>
      </c>
      <c r="L78" s="6">
        <v>1.056</v>
      </c>
      <c r="M78" s="9"/>
    </row>
    <row r="79" spans="1:13" ht="27" customHeight="1">
      <c r="A79" s="26" t="s">
        <v>358</v>
      </c>
      <c r="B79" s="9">
        <v>96057.4085</v>
      </c>
      <c r="C79" s="9">
        <v>23022.25</v>
      </c>
      <c r="D79" s="9">
        <v>-11605.05</v>
      </c>
      <c r="E79" s="9">
        <v>3773.32</v>
      </c>
      <c r="G79" s="9">
        <v>111247.92850000001</v>
      </c>
      <c r="H79" s="9">
        <v>113580.088</v>
      </c>
      <c r="I79" s="9">
        <v>96543.0748</v>
      </c>
      <c r="J79" s="9">
        <v>14704.853700000007</v>
      </c>
      <c r="K79" s="9">
        <v>10293.397590000004</v>
      </c>
      <c r="L79" s="6">
        <v>1.091</v>
      </c>
      <c r="M79" s="9"/>
    </row>
    <row r="80" spans="1:13" ht="12">
      <c r="A80" s="4" t="s">
        <v>127</v>
      </c>
      <c r="B80" s="9">
        <v>34957.614499999996</v>
      </c>
      <c r="C80" s="9">
        <v>15314.449999999999</v>
      </c>
      <c r="D80" s="9">
        <v>-4053.65</v>
      </c>
      <c r="E80" s="9">
        <v>1369.01</v>
      </c>
      <c r="G80" s="9">
        <v>47587.4245</v>
      </c>
      <c r="H80" s="9">
        <v>43081.847</v>
      </c>
      <c r="I80" s="9">
        <v>36619.56995</v>
      </c>
      <c r="J80" s="9">
        <v>10967.854550000004</v>
      </c>
      <c r="K80" s="9">
        <v>7677.498185000002</v>
      </c>
      <c r="L80" s="6">
        <v>1.178</v>
      </c>
      <c r="M80" s="9"/>
    </row>
    <row r="81" spans="1:13" ht="12">
      <c r="A81" s="4" t="s">
        <v>128</v>
      </c>
      <c r="B81" s="9">
        <v>167407.7735</v>
      </c>
      <c r="C81" s="9">
        <v>44082.7</v>
      </c>
      <c r="D81" s="9">
        <v>-34692.75</v>
      </c>
      <c r="E81" s="9">
        <v>4219.570000000001</v>
      </c>
      <c r="G81" s="9">
        <v>181017.29350000003</v>
      </c>
      <c r="H81" s="9">
        <v>226600.28</v>
      </c>
      <c r="I81" s="9">
        <v>192610.23799999998</v>
      </c>
      <c r="J81" s="9">
        <v>-11592.944499999954</v>
      </c>
      <c r="K81" s="9">
        <v>-8115.061149999968</v>
      </c>
      <c r="L81" s="6">
        <v>0.964</v>
      </c>
      <c r="M81" s="9"/>
    </row>
    <row r="82" spans="1:13" ht="12">
      <c r="A82" s="4" t="s">
        <v>129</v>
      </c>
      <c r="B82" s="9">
        <v>47499.638</v>
      </c>
      <c r="C82" s="9">
        <v>13997.8</v>
      </c>
      <c r="D82" s="9">
        <v>-2158.15</v>
      </c>
      <c r="E82" s="9">
        <v>1381.93</v>
      </c>
      <c r="G82" s="9">
        <v>60721.218</v>
      </c>
      <c r="H82" s="9">
        <v>67556.513</v>
      </c>
      <c r="I82" s="9">
        <v>57423.03605</v>
      </c>
      <c r="J82" s="9">
        <v>3298.1819499999983</v>
      </c>
      <c r="K82" s="9">
        <v>2308.727364999999</v>
      </c>
      <c r="L82" s="6">
        <v>1.034</v>
      </c>
      <c r="M82" s="9"/>
    </row>
    <row r="83" spans="1:13" ht="12">
      <c r="A83" s="4" t="s">
        <v>130</v>
      </c>
      <c r="B83" s="9">
        <v>74671.92</v>
      </c>
      <c r="C83" s="9">
        <v>21530.5</v>
      </c>
      <c r="D83" s="9">
        <v>-8449.85</v>
      </c>
      <c r="E83" s="9">
        <v>2453.9500000000003</v>
      </c>
      <c r="G83" s="9">
        <v>90206.51999999999</v>
      </c>
      <c r="H83" s="9">
        <v>82955.33</v>
      </c>
      <c r="I83" s="9">
        <v>70512.0305</v>
      </c>
      <c r="J83" s="9">
        <v>19694.489499999996</v>
      </c>
      <c r="K83" s="9">
        <v>13786.142649999996</v>
      </c>
      <c r="L83" s="6">
        <v>1.166</v>
      </c>
      <c r="M83" s="9"/>
    </row>
    <row r="84" spans="1:13" ht="12">
      <c r="A84" s="4" t="s">
        <v>131</v>
      </c>
      <c r="B84" s="9">
        <v>45157.7315</v>
      </c>
      <c r="C84" s="9">
        <v>7103.45</v>
      </c>
      <c r="D84" s="9">
        <v>-3032.7999999999997</v>
      </c>
      <c r="E84" s="9">
        <v>881.2800000000001</v>
      </c>
      <c r="G84" s="9">
        <v>50109.6615</v>
      </c>
      <c r="H84" s="9">
        <v>43736.601</v>
      </c>
      <c r="I84" s="9">
        <v>37176.110850000005</v>
      </c>
      <c r="J84" s="9">
        <v>12933.550649999997</v>
      </c>
      <c r="K84" s="9">
        <v>9053.485454999998</v>
      </c>
      <c r="L84" s="6">
        <v>1.207</v>
      </c>
      <c r="M84" s="9"/>
    </row>
    <row r="85" spans="1:13" ht="12">
      <c r="A85" s="4" t="s">
        <v>132</v>
      </c>
      <c r="B85" s="9">
        <v>446600.5885</v>
      </c>
      <c r="C85" s="9">
        <v>134188.65</v>
      </c>
      <c r="D85" s="9">
        <v>-41426.45</v>
      </c>
      <c r="E85" s="9">
        <v>23931.070000000003</v>
      </c>
      <c r="G85" s="9">
        <v>563293.8585</v>
      </c>
      <c r="H85" s="9">
        <v>608361.111</v>
      </c>
      <c r="I85" s="9">
        <v>517106.94435</v>
      </c>
      <c r="J85" s="9">
        <v>46186.91414999997</v>
      </c>
      <c r="K85" s="9">
        <v>32330.839904999975</v>
      </c>
      <c r="L85" s="6">
        <v>1.053</v>
      </c>
      <c r="M85" s="9"/>
    </row>
    <row r="86" spans="1:13" ht="12">
      <c r="A86" s="4" t="s">
        <v>133</v>
      </c>
      <c r="B86" s="9">
        <v>0</v>
      </c>
      <c r="C86" s="9">
        <v>0</v>
      </c>
      <c r="D86" s="9">
        <v>0</v>
      </c>
      <c r="E86" s="9">
        <v>0</v>
      </c>
      <c r="G86" s="9">
        <v>0</v>
      </c>
      <c r="H86" s="9">
        <v>101296.876</v>
      </c>
      <c r="I86" s="9">
        <v>86102.3446</v>
      </c>
      <c r="J86" s="9">
        <v>-86102.3446</v>
      </c>
      <c r="K86" s="9">
        <v>-60271.64121999999</v>
      </c>
      <c r="L86" s="6">
        <v>0.405</v>
      </c>
      <c r="M86" s="9"/>
    </row>
    <row r="87" spans="1:13" ht="27" customHeight="1">
      <c r="A87" s="26" t="s">
        <v>359</v>
      </c>
      <c r="B87" s="9">
        <v>65946.181</v>
      </c>
      <c r="C87" s="9">
        <v>8227.15</v>
      </c>
      <c r="D87" s="9">
        <v>-8567.15</v>
      </c>
      <c r="E87" s="9">
        <v>1463.0200000000002</v>
      </c>
      <c r="G87" s="9">
        <v>67069.201</v>
      </c>
      <c r="H87" s="9">
        <v>60887.335</v>
      </c>
      <c r="I87" s="9">
        <v>51754.234749999996</v>
      </c>
      <c r="J87" s="9">
        <v>15314.966250000005</v>
      </c>
      <c r="K87" s="9">
        <v>10720.476375000002</v>
      </c>
      <c r="L87" s="6">
        <v>1.176</v>
      </c>
      <c r="M87" s="9"/>
    </row>
    <row r="88" spans="1:13" ht="12">
      <c r="A88" s="4" t="s">
        <v>134</v>
      </c>
      <c r="B88" s="9">
        <v>75517.0245</v>
      </c>
      <c r="C88" s="9">
        <v>2912.95</v>
      </c>
      <c r="D88" s="9">
        <v>-10557</v>
      </c>
      <c r="E88" s="9">
        <v>833.34</v>
      </c>
      <c r="G88" s="9">
        <v>68706.3145</v>
      </c>
      <c r="H88" s="9">
        <v>65300.566</v>
      </c>
      <c r="I88" s="9">
        <v>55505.4811</v>
      </c>
      <c r="J88" s="9">
        <v>13200.833399999996</v>
      </c>
      <c r="K88" s="9">
        <v>9240.583379999996</v>
      </c>
      <c r="L88" s="6">
        <v>1.142</v>
      </c>
      <c r="M88" s="9"/>
    </row>
    <row r="89" spans="1:13" ht="12">
      <c r="A89" s="4" t="s">
        <v>135</v>
      </c>
      <c r="B89" s="9">
        <v>91213.8245</v>
      </c>
      <c r="C89" s="9">
        <v>21568.75</v>
      </c>
      <c r="D89" s="9">
        <v>-3893</v>
      </c>
      <c r="E89" s="9">
        <v>5170.38</v>
      </c>
      <c r="G89" s="9">
        <v>114059.9545</v>
      </c>
      <c r="H89" s="9">
        <v>125052.823</v>
      </c>
      <c r="I89" s="9">
        <v>106294.89955</v>
      </c>
      <c r="J89" s="9">
        <v>7765.054950000005</v>
      </c>
      <c r="K89" s="9">
        <v>5435.538465000003</v>
      </c>
      <c r="L89" s="6">
        <v>1.043</v>
      </c>
      <c r="M89" s="9"/>
    </row>
    <row r="90" spans="1:13" ht="12">
      <c r="A90" s="4" t="s">
        <v>136</v>
      </c>
      <c r="B90" s="9">
        <v>37480.3145</v>
      </c>
      <c r="C90" s="9">
        <v>3948.25</v>
      </c>
      <c r="D90" s="9">
        <v>-2600.15</v>
      </c>
      <c r="E90" s="9">
        <v>751.9100000000001</v>
      </c>
      <c r="G90" s="9">
        <v>39580.3245</v>
      </c>
      <c r="H90" s="9">
        <v>29725.871</v>
      </c>
      <c r="I90" s="9">
        <v>25266.99035</v>
      </c>
      <c r="J90" s="9">
        <v>14313.334150000002</v>
      </c>
      <c r="K90" s="9">
        <v>10019.333905000001</v>
      </c>
      <c r="L90" s="6">
        <v>1.337</v>
      </c>
      <c r="M90" s="9"/>
    </row>
    <row r="91" spans="1:13" ht="12">
      <c r="A91" s="4" t="s">
        <v>137</v>
      </c>
      <c r="B91" s="9">
        <v>364813.25299999997</v>
      </c>
      <c r="C91" s="9">
        <v>98864.34999999999</v>
      </c>
      <c r="D91" s="9">
        <v>-1785</v>
      </c>
      <c r="E91" s="9">
        <v>28877.9</v>
      </c>
      <c r="G91" s="9">
        <v>490770.50299999997</v>
      </c>
      <c r="H91" s="9">
        <v>585601.97</v>
      </c>
      <c r="I91" s="9">
        <v>497761.67449999996</v>
      </c>
      <c r="J91" s="9">
        <v>-6991.171499999997</v>
      </c>
      <c r="K91" s="9">
        <v>-4893.8200499999975</v>
      </c>
      <c r="L91" s="6">
        <v>0.992</v>
      </c>
      <c r="M91" s="9"/>
    </row>
    <row r="92" spans="1:13" ht="12">
      <c r="A92" s="4" t="s">
        <v>138</v>
      </c>
      <c r="B92" s="9">
        <v>106462.1445</v>
      </c>
      <c r="C92" s="9">
        <v>13188.6</v>
      </c>
      <c r="D92" s="9">
        <v>-29173.7</v>
      </c>
      <c r="E92" s="9">
        <v>1365.6100000000001</v>
      </c>
      <c r="G92" s="9">
        <v>91842.65449999999</v>
      </c>
      <c r="H92" s="9">
        <v>95907.372</v>
      </c>
      <c r="I92" s="9">
        <v>81521.2662</v>
      </c>
      <c r="J92" s="9">
        <v>10321.388299999991</v>
      </c>
      <c r="K92" s="9">
        <v>7224.971809999994</v>
      </c>
      <c r="L92" s="6">
        <v>1.075</v>
      </c>
      <c r="M92" s="9"/>
    </row>
    <row r="93" spans="1:13" ht="12">
      <c r="A93" s="4" t="s">
        <v>139</v>
      </c>
      <c r="B93" s="9">
        <v>81184.6905</v>
      </c>
      <c r="C93" s="9">
        <v>22732.399999999998</v>
      </c>
      <c r="D93" s="9">
        <v>-7901.599999999999</v>
      </c>
      <c r="E93" s="9">
        <v>6674.200000000001</v>
      </c>
      <c r="G93" s="9">
        <v>102689.6905</v>
      </c>
      <c r="H93" s="9">
        <v>108345.675</v>
      </c>
      <c r="I93" s="9">
        <v>92093.82375</v>
      </c>
      <c r="J93" s="9">
        <v>10595.866750000001</v>
      </c>
      <c r="K93" s="9">
        <v>7417.106725000001</v>
      </c>
      <c r="L93" s="6">
        <v>1.068</v>
      </c>
      <c r="M93" s="9"/>
    </row>
    <row r="94" spans="1:13" ht="12">
      <c r="A94" s="4" t="s">
        <v>140</v>
      </c>
      <c r="B94" s="9">
        <v>146189.0635</v>
      </c>
      <c r="C94" s="9">
        <v>22330.35</v>
      </c>
      <c r="D94" s="9">
        <v>-25545.05</v>
      </c>
      <c r="E94" s="9">
        <v>3884.1600000000003</v>
      </c>
      <c r="G94" s="9">
        <v>146858.52349999998</v>
      </c>
      <c r="H94" s="9">
        <v>149841.274</v>
      </c>
      <c r="I94" s="9">
        <v>127365.0829</v>
      </c>
      <c r="J94" s="9">
        <v>19493.440599999987</v>
      </c>
      <c r="K94" s="9">
        <v>13645.40841999999</v>
      </c>
      <c r="L94" s="6">
        <v>1.091</v>
      </c>
      <c r="M94" s="9"/>
    </row>
    <row r="95" spans="1:13" ht="12">
      <c r="A95" s="4" t="s">
        <v>141</v>
      </c>
      <c r="B95" s="9">
        <v>0</v>
      </c>
      <c r="C95" s="9">
        <v>0</v>
      </c>
      <c r="D95" s="9">
        <v>0</v>
      </c>
      <c r="E95" s="9">
        <v>0</v>
      </c>
      <c r="G95" s="9">
        <v>0</v>
      </c>
      <c r="H95" s="9">
        <v>160118.887</v>
      </c>
      <c r="I95" s="9">
        <v>136101.05394999997</v>
      </c>
      <c r="J95" s="9">
        <v>-136101.05394999997</v>
      </c>
      <c r="K95" s="9">
        <v>-95270.73776499997</v>
      </c>
      <c r="L95" s="6">
        <v>0.405</v>
      </c>
      <c r="M95" s="9"/>
    </row>
    <row r="96" spans="1:13" ht="12">
      <c r="A96" s="4" t="s">
        <v>142</v>
      </c>
      <c r="B96" s="9">
        <v>28998.4365</v>
      </c>
      <c r="C96" s="9">
        <v>4876.45</v>
      </c>
      <c r="D96" s="9">
        <v>-1451.8</v>
      </c>
      <c r="E96" s="9">
        <v>2071.79</v>
      </c>
      <c r="G96" s="9">
        <v>34494.8765</v>
      </c>
      <c r="H96" s="9">
        <v>49987.483</v>
      </c>
      <c r="I96" s="9">
        <v>42489.36055</v>
      </c>
      <c r="J96" s="9">
        <v>-7994.484049999999</v>
      </c>
      <c r="K96" s="9">
        <v>-5596.138834999999</v>
      </c>
      <c r="L96" s="6">
        <v>0.888</v>
      </c>
      <c r="M96" s="9"/>
    </row>
    <row r="97" spans="1:13" ht="12">
      <c r="A97" s="4" t="s">
        <v>143</v>
      </c>
      <c r="B97" s="9">
        <v>91227.8395</v>
      </c>
      <c r="C97" s="9">
        <v>20998.399999999998</v>
      </c>
      <c r="D97" s="9">
        <v>-7574.349999999999</v>
      </c>
      <c r="E97" s="9">
        <v>3183.42</v>
      </c>
      <c r="G97" s="9">
        <v>107835.3095</v>
      </c>
      <c r="H97" s="9">
        <v>109646.93</v>
      </c>
      <c r="I97" s="9">
        <v>93199.8905</v>
      </c>
      <c r="J97" s="9">
        <v>14635.419000000009</v>
      </c>
      <c r="K97" s="9">
        <v>10244.793300000005</v>
      </c>
      <c r="L97" s="6">
        <v>1.093</v>
      </c>
      <c r="M97" s="9"/>
    </row>
    <row r="98" spans="1:13" ht="12">
      <c r="A98" s="4" t="s">
        <v>144</v>
      </c>
      <c r="B98" s="9">
        <v>174995.4945</v>
      </c>
      <c r="C98" s="9">
        <v>68351.9</v>
      </c>
      <c r="D98" s="9">
        <v>-13020.3</v>
      </c>
      <c r="E98" s="9">
        <v>7185.7300000000005</v>
      </c>
      <c r="G98" s="9">
        <v>237512.82450000002</v>
      </c>
      <c r="H98" s="9">
        <v>276732.491</v>
      </c>
      <c r="I98" s="9">
        <v>235222.61735</v>
      </c>
      <c r="J98" s="9">
        <v>2290.207150000031</v>
      </c>
      <c r="K98" s="9">
        <v>1603.1450050000217</v>
      </c>
      <c r="L98" s="6">
        <v>1.006</v>
      </c>
      <c r="M98" s="9"/>
    </row>
    <row r="99" spans="1:13" ht="27" customHeight="1">
      <c r="A99" s="26" t="s">
        <v>360</v>
      </c>
      <c r="B99" s="9">
        <v>188592.8475</v>
      </c>
      <c r="C99" s="9">
        <v>76579.9</v>
      </c>
      <c r="D99" s="9">
        <v>-844.9</v>
      </c>
      <c r="E99" s="9">
        <v>27708.300000000003</v>
      </c>
      <c r="G99" s="9">
        <v>292036.1475</v>
      </c>
      <c r="H99" s="9">
        <v>392443.304</v>
      </c>
      <c r="I99" s="9">
        <v>333576.8084</v>
      </c>
      <c r="J99" s="9">
        <v>-41540.66089999996</v>
      </c>
      <c r="K99" s="9">
        <v>-29078.46262999997</v>
      </c>
      <c r="L99" s="6">
        <v>0.926</v>
      </c>
      <c r="M99" s="9"/>
    </row>
    <row r="100" spans="1:13" ht="27" customHeight="1">
      <c r="A100" s="26" t="s">
        <v>361</v>
      </c>
      <c r="B100" s="9">
        <v>151049.4655</v>
      </c>
      <c r="C100" s="9">
        <v>68206.55</v>
      </c>
      <c r="D100" s="9">
        <v>-1428.85</v>
      </c>
      <c r="E100" s="9">
        <v>9085.480000000001</v>
      </c>
      <c r="G100" s="9">
        <v>226912.6455</v>
      </c>
      <c r="H100" s="9">
        <v>251629.611</v>
      </c>
      <c r="I100" s="9">
        <v>213885.16935</v>
      </c>
      <c r="J100" s="9">
        <v>13027.476150000002</v>
      </c>
      <c r="K100" s="9">
        <v>9119.233305000002</v>
      </c>
      <c r="L100" s="6">
        <v>1.036</v>
      </c>
      <c r="M100" s="9"/>
    </row>
    <row r="101" spans="1:13" ht="12">
      <c r="A101" s="4" t="s">
        <v>145</v>
      </c>
      <c r="B101" s="9">
        <v>411856.002</v>
      </c>
      <c r="C101" s="9">
        <v>85616.25</v>
      </c>
      <c r="D101" s="9">
        <v>-44991.35</v>
      </c>
      <c r="E101" s="9">
        <v>14865.310000000001</v>
      </c>
      <c r="G101" s="9">
        <v>467346.212</v>
      </c>
      <c r="H101" s="9">
        <v>435195.076</v>
      </c>
      <c r="I101" s="9">
        <v>369915.8146</v>
      </c>
      <c r="J101" s="9">
        <v>97430.39740000002</v>
      </c>
      <c r="K101" s="9">
        <v>68201.27818000001</v>
      </c>
      <c r="L101" s="6">
        <v>1.157</v>
      </c>
      <c r="M101" s="9"/>
    </row>
    <row r="102" spans="1:13" ht="12">
      <c r="A102" s="4" t="s">
        <v>146</v>
      </c>
      <c r="B102" s="9">
        <v>85204.1925</v>
      </c>
      <c r="C102" s="9">
        <v>20129.7</v>
      </c>
      <c r="D102" s="9">
        <v>-13506.5</v>
      </c>
      <c r="E102" s="9">
        <v>3428.9</v>
      </c>
      <c r="G102" s="9">
        <v>95256.2925</v>
      </c>
      <c r="H102" s="9">
        <v>90876.349</v>
      </c>
      <c r="I102" s="9">
        <v>77244.89665</v>
      </c>
      <c r="J102" s="9">
        <v>18011.39585</v>
      </c>
      <c r="K102" s="9">
        <v>12607.977095</v>
      </c>
      <c r="L102" s="6">
        <v>1.139</v>
      </c>
      <c r="M102" s="9"/>
    </row>
    <row r="103" spans="1:13" ht="12">
      <c r="A103" s="4" t="s">
        <v>147</v>
      </c>
      <c r="B103" s="9">
        <v>135471.793</v>
      </c>
      <c r="C103" s="9">
        <v>41099.2</v>
      </c>
      <c r="D103" s="9">
        <v>-28531.95</v>
      </c>
      <c r="E103" s="9">
        <v>6158.76</v>
      </c>
      <c r="G103" s="9">
        <v>154197.803</v>
      </c>
      <c r="H103" s="9">
        <v>196186.005</v>
      </c>
      <c r="I103" s="9">
        <v>166758.10425</v>
      </c>
      <c r="J103" s="9">
        <v>-12560.30124999999</v>
      </c>
      <c r="K103" s="9">
        <v>-8792.210874999992</v>
      </c>
      <c r="L103" s="6">
        <v>0.955</v>
      </c>
      <c r="M103" s="9"/>
    </row>
    <row r="104" spans="1:13" ht="12">
      <c r="A104" s="4" t="s">
        <v>148</v>
      </c>
      <c r="B104" s="9">
        <v>114051.26699999999</v>
      </c>
      <c r="C104" s="9">
        <v>10184.699999999999</v>
      </c>
      <c r="D104" s="9">
        <v>-26197</v>
      </c>
      <c r="E104" s="9">
        <v>2356.3700000000003</v>
      </c>
      <c r="G104" s="9">
        <v>100395.33699999998</v>
      </c>
      <c r="H104" s="9">
        <v>127795.453</v>
      </c>
      <c r="I104" s="9">
        <v>108626.13505</v>
      </c>
      <c r="J104" s="9">
        <v>-8230.798050000012</v>
      </c>
      <c r="K104" s="9">
        <v>-5761.5586350000085</v>
      </c>
      <c r="L104" s="6">
        <v>0.955</v>
      </c>
      <c r="M104" s="9"/>
    </row>
    <row r="105" spans="1:13" ht="27" customHeight="1">
      <c r="A105" s="26" t="s">
        <v>362</v>
      </c>
      <c r="B105" s="9">
        <v>0</v>
      </c>
      <c r="C105" s="9">
        <v>0</v>
      </c>
      <c r="D105" s="9">
        <v>0</v>
      </c>
      <c r="E105" s="9">
        <v>0</v>
      </c>
      <c r="G105" s="9">
        <v>0</v>
      </c>
      <c r="H105" s="9">
        <v>76544.193</v>
      </c>
      <c r="I105" s="9">
        <v>65062.56405</v>
      </c>
      <c r="J105" s="9">
        <v>-65062.56405</v>
      </c>
      <c r="K105" s="9">
        <v>-45543.794835</v>
      </c>
      <c r="L105" s="6">
        <v>0.405</v>
      </c>
      <c r="M105" s="9"/>
    </row>
    <row r="106" spans="1:13" ht="12">
      <c r="A106" s="4" t="s">
        <v>149</v>
      </c>
      <c r="B106" s="9">
        <v>0</v>
      </c>
      <c r="C106" s="9">
        <v>0</v>
      </c>
      <c r="D106" s="9">
        <v>0</v>
      </c>
      <c r="E106" s="9">
        <v>0</v>
      </c>
      <c r="G106" s="9">
        <v>0</v>
      </c>
      <c r="H106" s="9">
        <v>67154.004</v>
      </c>
      <c r="I106" s="9">
        <v>57080.903399999996</v>
      </c>
      <c r="J106" s="9">
        <v>-57080.903399999996</v>
      </c>
      <c r="K106" s="9">
        <v>-39956.632379999995</v>
      </c>
      <c r="L106" s="6">
        <v>0.405</v>
      </c>
      <c r="M106" s="9"/>
    </row>
    <row r="107" spans="1:13" ht="12">
      <c r="A107" s="4" t="s">
        <v>150</v>
      </c>
      <c r="B107" s="9">
        <v>0</v>
      </c>
      <c r="C107" s="9">
        <v>0</v>
      </c>
      <c r="D107" s="9">
        <v>0</v>
      </c>
      <c r="E107" s="9">
        <v>0</v>
      </c>
      <c r="G107" s="9">
        <v>0</v>
      </c>
      <c r="H107" s="9">
        <v>63575.477</v>
      </c>
      <c r="I107" s="9">
        <v>54039.15545</v>
      </c>
      <c r="J107" s="9">
        <v>-54039.15545</v>
      </c>
      <c r="K107" s="9">
        <v>-37827.408814999995</v>
      </c>
      <c r="L107" s="6">
        <v>0.405</v>
      </c>
      <c r="M107" s="9"/>
    </row>
    <row r="108" spans="1:13" ht="12">
      <c r="A108" s="4" t="s">
        <v>151</v>
      </c>
      <c r="B108" s="9">
        <v>54078.279</v>
      </c>
      <c r="C108" s="9">
        <v>10685.35</v>
      </c>
      <c r="D108" s="9">
        <v>-10890.199999999999</v>
      </c>
      <c r="E108" s="9">
        <v>2582.8100000000004</v>
      </c>
      <c r="G108" s="9">
        <v>56456.239</v>
      </c>
      <c r="H108" s="9">
        <v>50971.501</v>
      </c>
      <c r="I108" s="9">
        <v>43325.77585</v>
      </c>
      <c r="J108" s="9">
        <v>13130.463150000003</v>
      </c>
      <c r="K108" s="9">
        <v>9191.324205</v>
      </c>
      <c r="L108" s="6">
        <v>1.18</v>
      </c>
      <c r="M108" s="9"/>
    </row>
    <row r="109" spans="1:13" ht="12">
      <c r="A109" s="4" t="s">
        <v>152</v>
      </c>
      <c r="B109" s="9">
        <v>202277.0935</v>
      </c>
      <c r="C109" s="9">
        <v>35476.45</v>
      </c>
      <c r="D109" s="9">
        <v>-30630.6</v>
      </c>
      <c r="E109" s="9">
        <v>6905.910000000001</v>
      </c>
      <c r="G109" s="9">
        <v>214028.8535</v>
      </c>
      <c r="H109" s="9">
        <v>310942.297</v>
      </c>
      <c r="I109" s="9">
        <v>264300.95245</v>
      </c>
      <c r="J109" s="9">
        <v>-50272.098949999985</v>
      </c>
      <c r="K109" s="9">
        <v>-35190.469264999985</v>
      </c>
      <c r="L109" s="6">
        <v>0.887</v>
      </c>
      <c r="M109" s="9"/>
    </row>
    <row r="110" spans="1:13" ht="12">
      <c r="A110" s="4" t="s">
        <v>153</v>
      </c>
      <c r="B110" s="9">
        <v>437856.63</v>
      </c>
      <c r="C110" s="9">
        <v>199896.19999999998</v>
      </c>
      <c r="D110" s="9">
        <v>-43456.25</v>
      </c>
      <c r="E110" s="9">
        <v>56324.4</v>
      </c>
      <c r="G110" s="9">
        <v>650620.98</v>
      </c>
      <c r="H110" s="9">
        <v>719504.416</v>
      </c>
      <c r="I110" s="9">
        <v>611578.7535999999</v>
      </c>
      <c r="J110" s="9">
        <v>39042.22640000004</v>
      </c>
      <c r="K110" s="9">
        <v>27329.55848000003</v>
      </c>
      <c r="L110" s="6">
        <v>1.038</v>
      </c>
      <c r="M110" s="9"/>
    </row>
    <row r="111" spans="1:13" ht="12">
      <c r="A111" s="4" t="s">
        <v>154</v>
      </c>
      <c r="B111" s="9">
        <v>264339.718</v>
      </c>
      <c r="C111" s="9">
        <v>132638.25</v>
      </c>
      <c r="D111" s="9">
        <v>-99880.09999999999</v>
      </c>
      <c r="E111" s="9">
        <v>15799.630000000001</v>
      </c>
      <c r="G111" s="9">
        <v>312897.498</v>
      </c>
      <c r="H111" s="9">
        <v>365475.653</v>
      </c>
      <c r="I111" s="9">
        <v>310654.30504999997</v>
      </c>
      <c r="J111" s="9">
        <v>2243.192950000055</v>
      </c>
      <c r="K111" s="9">
        <v>1570.2350650000385</v>
      </c>
      <c r="L111" s="6">
        <v>1.004</v>
      </c>
      <c r="M111" s="9"/>
    </row>
    <row r="112" spans="1:13" ht="12">
      <c r="A112" s="4" t="s">
        <v>155</v>
      </c>
      <c r="B112" s="9">
        <v>5580.773</v>
      </c>
      <c r="C112" s="9">
        <v>129692.15</v>
      </c>
      <c r="D112" s="9">
        <v>-29931.899999999998</v>
      </c>
      <c r="E112" s="9">
        <v>3162.17</v>
      </c>
      <c r="G112" s="9">
        <v>108503.193</v>
      </c>
      <c r="H112" s="9">
        <v>153379.977</v>
      </c>
      <c r="I112" s="9">
        <v>130372.98045</v>
      </c>
      <c r="J112" s="9">
        <v>-21869.787450000003</v>
      </c>
      <c r="K112" s="9">
        <v>-15308.851215</v>
      </c>
      <c r="L112" s="6">
        <v>0.9</v>
      </c>
      <c r="M112" s="9"/>
    </row>
    <row r="113" spans="1:13" ht="12">
      <c r="A113" s="4" t="s">
        <v>156</v>
      </c>
      <c r="B113" s="9">
        <v>60762.0325</v>
      </c>
      <c r="C113" s="9">
        <v>12260.4</v>
      </c>
      <c r="D113" s="9">
        <v>-4762.55</v>
      </c>
      <c r="E113" s="9">
        <v>4275.33</v>
      </c>
      <c r="G113" s="9">
        <v>72535.21250000001</v>
      </c>
      <c r="H113" s="9">
        <v>101414.017</v>
      </c>
      <c r="I113" s="9">
        <v>86201.91445</v>
      </c>
      <c r="J113" s="9">
        <v>-13666.701949999988</v>
      </c>
      <c r="K113" s="9">
        <v>-9566.691364999991</v>
      </c>
      <c r="L113" s="6">
        <v>0.906</v>
      </c>
      <c r="M113" s="9"/>
    </row>
    <row r="114" spans="1:13" ht="12">
      <c r="A114" s="4" t="s">
        <v>157</v>
      </c>
      <c r="B114" s="9">
        <v>54481.911</v>
      </c>
      <c r="C114" s="9">
        <v>28035.55</v>
      </c>
      <c r="D114" s="9">
        <v>-13642.5</v>
      </c>
      <c r="E114" s="9">
        <v>4468.280000000001</v>
      </c>
      <c r="G114" s="9">
        <v>73343.241</v>
      </c>
      <c r="H114" s="9">
        <v>81836.879</v>
      </c>
      <c r="I114" s="9">
        <v>69561.34715</v>
      </c>
      <c r="J114" s="9">
        <v>3781.893849999993</v>
      </c>
      <c r="K114" s="9">
        <v>2647.325694999995</v>
      </c>
      <c r="L114" s="6">
        <v>1.032</v>
      </c>
      <c r="M114" s="9"/>
    </row>
    <row r="115" spans="1:13" ht="12">
      <c r="A115" s="4" t="s">
        <v>158</v>
      </c>
      <c r="B115" s="9">
        <v>65999.438</v>
      </c>
      <c r="C115" s="9">
        <v>28906.8</v>
      </c>
      <c r="D115" s="9">
        <v>-3048.95</v>
      </c>
      <c r="E115" s="9">
        <v>8529.07</v>
      </c>
      <c r="G115" s="9">
        <v>100386.35800000001</v>
      </c>
      <c r="H115" s="9">
        <v>110249.043</v>
      </c>
      <c r="I115" s="9">
        <v>93711.68655</v>
      </c>
      <c r="J115" s="9">
        <v>6674.671450000009</v>
      </c>
      <c r="K115" s="9">
        <v>4672.2700150000055</v>
      </c>
      <c r="L115" s="6">
        <v>1.042</v>
      </c>
      <c r="M115" s="9"/>
    </row>
    <row r="116" spans="1:13" ht="12">
      <c r="A116" s="4" t="s">
        <v>159</v>
      </c>
      <c r="B116" s="9">
        <v>472444.2485</v>
      </c>
      <c r="C116" s="9">
        <v>79979.05</v>
      </c>
      <c r="D116" s="9">
        <v>-51452.2</v>
      </c>
      <c r="E116" s="9">
        <v>30460.260000000002</v>
      </c>
      <c r="G116" s="9">
        <v>531431.3585</v>
      </c>
      <c r="H116" s="9">
        <v>623319.621</v>
      </c>
      <c r="I116" s="9">
        <v>529821.67785</v>
      </c>
      <c r="J116" s="9">
        <v>1609.6806499999948</v>
      </c>
      <c r="K116" s="9">
        <v>1126.7764549999963</v>
      </c>
      <c r="L116" s="6">
        <v>1.002</v>
      </c>
      <c r="M116" s="9"/>
    </row>
    <row r="117" spans="1:13" ht="12">
      <c r="A117" s="4" t="s">
        <v>160</v>
      </c>
      <c r="B117" s="9">
        <v>70178.711</v>
      </c>
      <c r="C117" s="9">
        <v>94565.9</v>
      </c>
      <c r="D117" s="9">
        <v>-69825.8</v>
      </c>
      <c r="E117" s="9">
        <v>10054.650000000001</v>
      </c>
      <c r="G117" s="9">
        <v>104973.46099999998</v>
      </c>
      <c r="H117" s="9">
        <v>136538.473</v>
      </c>
      <c r="I117" s="9">
        <v>116057.70204999999</v>
      </c>
      <c r="J117" s="9">
        <v>-11084.241050000011</v>
      </c>
      <c r="K117" s="9">
        <v>-7758.968735000008</v>
      </c>
      <c r="L117" s="6">
        <v>0.943</v>
      </c>
      <c r="M117" s="9"/>
    </row>
    <row r="118" spans="1:13" ht="12">
      <c r="A118" s="4" t="s">
        <v>161</v>
      </c>
      <c r="B118" s="9">
        <v>174111.148</v>
      </c>
      <c r="C118" s="9">
        <v>206423.35</v>
      </c>
      <c r="D118" s="9">
        <v>-165562.15</v>
      </c>
      <c r="E118" s="9">
        <v>14074.810000000001</v>
      </c>
      <c r="G118" s="9">
        <v>229047.158</v>
      </c>
      <c r="H118" s="9">
        <v>241957.139</v>
      </c>
      <c r="I118" s="9">
        <v>205663.56814999998</v>
      </c>
      <c r="J118" s="9">
        <v>23383.58985000002</v>
      </c>
      <c r="K118" s="9">
        <v>16368.512895000013</v>
      </c>
      <c r="L118" s="6">
        <v>1.068</v>
      </c>
      <c r="M118" s="9"/>
    </row>
    <row r="119" spans="1:13" ht="12">
      <c r="A119" s="4" t="s">
        <v>162</v>
      </c>
      <c r="B119" s="9">
        <v>41097.585999999996</v>
      </c>
      <c r="C119" s="9">
        <v>22751.95</v>
      </c>
      <c r="D119" s="9">
        <v>143.65</v>
      </c>
      <c r="E119" s="9">
        <v>8371.650000000001</v>
      </c>
      <c r="G119" s="9">
        <v>72364.836</v>
      </c>
      <c r="H119" s="9">
        <v>86831.369</v>
      </c>
      <c r="I119" s="9">
        <v>73806.66365</v>
      </c>
      <c r="J119" s="9">
        <v>-1441.8276500000065</v>
      </c>
      <c r="K119" s="9">
        <v>-1009.2793550000046</v>
      </c>
      <c r="L119" s="6">
        <v>0.988</v>
      </c>
      <c r="M119" s="9"/>
    </row>
    <row r="120" spans="1:13" ht="12">
      <c r="A120" s="4" t="s">
        <v>163</v>
      </c>
      <c r="B120" s="9">
        <v>507207.05449999997</v>
      </c>
      <c r="C120" s="9">
        <v>149511.6</v>
      </c>
      <c r="D120" s="9">
        <v>-2880.65</v>
      </c>
      <c r="E120" s="9">
        <v>44257.8</v>
      </c>
      <c r="G120" s="9">
        <v>698095.8045</v>
      </c>
      <c r="H120" s="9">
        <v>769903.721</v>
      </c>
      <c r="I120" s="9">
        <v>654418.16285</v>
      </c>
      <c r="J120" s="9">
        <v>43677.641650000005</v>
      </c>
      <c r="K120" s="9">
        <v>30574.349155</v>
      </c>
      <c r="L120" s="6">
        <v>1.04</v>
      </c>
      <c r="M120" s="9"/>
    </row>
    <row r="121" spans="1:13" ht="12">
      <c r="A121" s="4" t="s">
        <v>164</v>
      </c>
      <c r="B121" s="9">
        <v>1518051.543</v>
      </c>
      <c r="C121" s="9">
        <v>243440</v>
      </c>
      <c r="D121" s="9">
        <v>-98535.4</v>
      </c>
      <c r="E121" s="9">
        <v>101473.17000000001</v>
      </c>
      <c r="G121" s="9">
        <v>1764429.313</v>
      </c>
      <c r="H121" s="9">
        <v>1766927.096</v>
      </c>
      <c r="I121" s="9">
        <v>1501888.0315999999</v>
      </c>
      <c r="J121" s="9">
        <v>262541.2814000002</v>
      </c>
      <c r="K121" s="9">
        <v>183778.89698000014</v>
      </c>
      <c r="L121" s="6">
        <v>1.104</v>
      </c>
      <c r="M121" s="9"/>
    </row>
    <row r="122" spans="1:13" ht="12">
      <c r="A122" s="4" t="s">
        <v>165</v>
      </c>
      <c r="B122" s="9">
        <v>62390.5755</v>
      </c>
      <c r="C122" s="9">
        <v>6556.9</v>
      </c>
      <c r="D122" s="9">
        <v>-5471.45</v>
      </c>
      <c r="E122" s="9">
        <v>2668.8300000000004</v>
      </c>
      <c r="G122" s="9">
        <v>66144.85549999999</v>
      </c>
      <c r="H122" s="9">
        <v>77645.63</v>
      </c>
      <c r="I122" s="9">
        <v>65998.7855</v>
      </c>
      <c r="J122" s="9">
        <v>146.06999999999243</v>
      </c>
      <c r="K122" s="9">
        <v>102.2489999999947</v>
      </c>
      <c r="L122" s="6">
        <v>1.001</v>
      </c>
      <c r="M122" s="9"/>
    </row>
    <row r="123" spans="1:13" ht="12">
      <c r="A123" s="4" t="s">
        <v>166</v>
      </c>
      <c r="B123" s="9">
        <v>16107.4395</v>
      </c>
      <c r="C123" s="9">
        <v>6506.75</v>
      </c>
      <c r="D123" s="9">
        <v>0</v>
      </c>
      <c r="E123" s="9">
        <v>1964.3500000000001</v>
      </c>
      <c r="G123" s="9">
        <v>24578.5395</v>
      </c>
      <c r="H123" s="9">
        <v>34952.834</v>
      </c>
      <c r="I123" s="9">
        <v>29709.908900000002</v>
      </c>
      <c r="J123" s="9">
        <v>-5131.369400000003</v>
      </c>
      <c r="K123" s="9">
        <v>-3591.958580000002</v>
      </c>
      <c r="L123" s="6">
        <v>0.897</v>
      </c>
      <c r="M123" s="9"/>
    </row>
    <row r="124" spans="1:13" ht="12">
      <c r="A124" s="4" t="s">
        <v>167</v>
      </c>
      <c r="B124" s="9">
        <v>73004.135</v>
      </c>
      <c r="C124" s="9">
        <v>17525.3</v>
      </c>
      <c r="D124" s="9">
        <v>-4539.849999999999</v>
      </c>
      <c r="E124" s="9">
        <v>9041.45</v>
      </c>
      <c r="G124" s="9">
        <v>95031.03499999999</v>
      </c>
      <c r="H124" s="9">
        <v>117355.691</v>
      </c>
      <c r="I124" s="9">
        <v>99752.33735</v>
      </c>
      <c r="J124" s="9">
        <v>-4721.302350000013</v>
      </c>
      <c r="K124" s="9">
        <v>-3304.911645000009</v>
      </c>
      <c r="L124" s="6">
        <v>0.972</v>
      </c>
      <c r="M124" s="9"/>
    </row>
    <row r="125" spans="1:13" ht="12">
      <c r="A125" s="4" t="s">
        <v>168</v>
      </c>
      <c r="B125" s="9">
        <v>82270.853</v>
      </c>
      <c r="C125" s="9">
        <v>16688.899999999998</v>
      </c>
      <c r="D125" s="9">
        <v>-3503.7</v>
      </c>
      <c r="E125" s="9">
        <v>4960.6</v>
      </c>
      <c r="G125" s="9">
        <v>100416.653</v>
      </c>
      <c r="H125" s="9">
        <v>105241.677</v>
      </c>
      <c r="I125" s="9">
        <v>89455.42545</v>
      </c>
      <c r="J125" s="9">
        <v>10961.22755000001</v>
      </c>
      <c r="K125" s="9">
        <v>7672.859285000007</v>
      </c>
      <c r="L125" s="6">
        <v>1.073</v>
      </c>
      <c r="M125" s="9"/>
    </row>
    <row r="126" spans="1:13" ht="12">
      <c r="A126" s="4" t="s">
        <v>169</v>
      </c>
      <c r="B126" s="9">
        <v>0</v>
      </c>
      <c r="C126" s="9">
        <v>0</v>
      </c>
      <c r="D126" s="9">
        <v>0</v>
      </c>
      <c r="E126" s="9">
        <v>0</v>
      </c>
      <c r="G126" s="9">
        <v>0</v>
      </c>
      <c r="H126" s="9">
        <v>81408.169</v>
      </c>
      <c r="I126" s="9">
        <v>69196.94364999999</v>
      </c>
      <c r="J126" s="9">
        <v>-69196.94364999999</v>
      </c>
      <c r="K126" s="9">
        <v>-48437.860554999985</v>
      </c>
      <c r="L126" s="6">
        <v>0.405</v>
      </c>
      <c r="M126" s="9"/>
    </row>
    <row r="127" spans="1:13" ht="12">
      <c r="A127" s="4" t="s">
        <v>170</v>
      </c>
      <c r="B127" s="9">
        <v>0</v>
      </c>
      <c r="C127" s="9">
        <v>0</v>
      </c>
      <c r="D127" s="9">
        <v>0</v>
      </c>
      <c r="E127" s="9">
        <v>0</v>
      </c>
      <c r="G127" s="9">
        <v>0</v>
      </c>
      <c r="H127" s="9">
        <v>97772.543</v>
      </c>
      <c r="I127" s="9">
        <v>83106.66155</v>
      </c>
      <c r="J127" s="9">
        <v>-83106.66155</v>
      </c>
      <c r="K127" s="9">
        <v>-58174.663085</v>
      </c>
      <c r="L127" s="6">
        <v>0.405</v>
      </c>
      <c r="M127" s="9"/>
    </row>
    <row r="128" spans="1:13" ht="12">
      <c r="A128" s="4" t="s">
        <v>171</v>
      </c>
      <c r="B128" s="9">
        <v>56679.462999999996</v>
      </c>
      <c r="C128" s="9">
        <v>18136.45</v>
      </c>
      <c r="D128" s="9">
        <v>-11123.1</v>
      </c>
      <c r="E128" s="9">
        <v>1951.7700000000002</v>
      </c>
      <c r="G128" s="9">
        <v>65644.583</v>
      </c>
      <c r="H128" s="9">
        <v>72395.831</v>
      </c>
      <c r="I128" s="9">
        <v>61536.45635</v>
      </c>
      <c r="J128" s="9">
        <v>4108.126649999998</v>
      </c>
      <c r="K128" s="9">
        <v>2875.6886549999986</v>
      </c>
      <c r="L128" s="6">
        <v>1.04</v>
      </c>
      <c r="M128" s="9"/>
    </row>
    <row r="129" spans="1:13" ht="12">
      <c r="A129" s="4" t="s">
        <v>172</v>
      </c>
      <c r="B129" s="9">
        <v>41939.8875</v>
      </c>
      <c r="C129" s="9">
        <v>19611.2</v>
      </c>
      <c r="D129" s="9">
        <v>-685.1</v>
      </c>
      <c r="E129" s="9">
        <v>4304.91</v>
      </c>
      <c r="G129" s="9">
        <v>65170.89749999999</v>
      </c>
      <c r="H129" s="9">
        <v>74867.814</v>
      </c>
      <c r="I129" s="9">
        <v>63637.641899999995</v>
      </c>
      <c r="J129" s="9">
        <v>1533.2555999999968</v>
      </c>
      <c r="K129" s="9">
        <v>1073.2789199999977</v>
      </c>
      <c r="L129" s="6">
        <v>1.014</v>
      </c>
      <c r="M129" s="9"/>
    </row>
    <row r="130" spans="1:13" ht="12">
      <c r="A130" s="4" t="s">
        <v>173</v>
      </c>
      <c r="B130" s="9">
        <v>0</v>
      </c>
      <c r="C130" s="9">
        <v>0</v>
      </c>
      <c r="D130" s="9">
        <v>0</v>
      </c>
      <c r="E130" s="9">
        <v>0</v>
      </c>
      <c r="G130" s="9">
        <v>0</v>
      </c>
      <c r="H130" s="9">
        <v>83568.232</v>
      </c>
      <c r="I130" s="9">
        <v>71032.9972</v>
      </c>
      <c r="J130" s="9">
        <v>-71032.9972</v>
      </c>
      <c r="K130" s="9">
        <v>-49723.09804</v>
      </c>
      <c r="L130" s="6">
        <v>0.405</v>
      </c>
      <c r="M130" s="9"/>
    </row>
    <row r="131" spans="1:13" ht="12">
      <c r="A131" s="4" t="s">
        <v>174</v>
      </c>
      <c r="B131" s="9">
        <v>147133.6745</v>
      </c>
      <c r="C131" s="9">
        <v>41752.85</v>
      </c>
      <c r="D131" s="9">
        <v>-430.95</v>
      </c>
      <c r="E131" s="9">
        <v>17952.850000000002</v>
      </c>
      <c r="G131" s="9">
        <v>206408.4245</v>
      </c>
      <c r="H131" s="9">
        <v>279633.1</v>
      </c>
      <c r="I131" s="9">
        <v>237688.13499999998</v>
      </c>
      <c r="J131" s="9">
        <v>-31279.710499999986</v>
      </c>
      <c r="K131" s="9">
        <v>-21895.79734999999</v>
      </c>
      <c r="L131" s="6">
        <v>0.922</v>
      </c>
      <c r="M131" s="9"/>
    </row>
    <row r="132" spans="1:13" ht="12">
      <c r="A132" s="4" t="s">
        <v>175</v>
      </c>
      <c r="B132" s="9">
        <v>38710.8315</v>
      </c>
      <c r="C132" s="9">
        <v>94634.75</v>
      </c>
      <c r="D132" s="9">
        <v>-42507.65</v>
      </c>
      <c r="E132" s="9">
        <v>12818.000000000002</v>
      </c>
      <c r="G132" s="9">
        <v>103655.9315</v>
      </c>
      <c r="H132" s="9">
        <v>133533.305</v>
      </c>
      <c r="I132" s="9">
        <v>113503.30924999999</v>
      </c>
      <c r="J132" s="9">
        <v>-9847.377749999985</v>
      </c>
      <c r="K132" s="9">
        <v>-6893.164424999989</v>
      </c>
      <c r="L132" s="6">
        <v>0.948</v>
      </c>
      <c r="M132" s="9"/>
    </row>
    <row r="133" spans="1:13" ht="12">
      <c r="A133" s="4" t="s">
        <v>176</v>
      </c>
      <c r="B133" s="9">
        <v>0</v>
      </c>
      <c r="C133" s="9">
        <v>0</v>
      </c>
      <c r="D133" s="9">
        <v>0</v>
      </c>
      <c r="E133" s="9">
        <v>0</v>
      </c>
      <c r="G133" s="9">
        <v>0</v>
      </c>
      <c r="H133" s="9">
        <v>204104.985</v>
      </c>
      <c r="I133" s="9">
        <v>173489.23724999998</v>
      </c>
      <c r="J133" s="9">
        <v>-173489.23724999998</v>
      </c>
      <c r="K133" s="9">
        <v>-121442.46607499997</v>
      </c>
      <c r="L133" s="6">
        <v>0.405</v>
      </c>
      <c r="M133" s="9"/>
    </row>
    <row r="134" spans="1:13" ht="12">
      <c r="A134" s="4" t="s">
        <v>177</v>
      </c>
      <c r="B134" s="9">
        <v>37520.958</v>
      </c>
      <c r="C134" s="9">
        <v>6631.7</v>
      </c>
      <c r="D134" s="9">
        <v>-4653.75</v>
      </c>
      <c r="E134" s="9">
        <v>3811.0600000000004</v>
      </c>
      <c r="G134" s="9">
        <v>43309.96799999999</v>
      </c>
      <c r="H134" s="9">
        <v>70991.532</v>
      </c>
      <c r="I134" s="9">
        <v>60342.802200000006</v>
      </c>
      <c r="J134" s="9">
        <v>-17032.834200000012</v>
      </c>
      <c r="K134" s="9">
        <v>-11922.983940000007</v>
      </c>
      <c r="L134" s="6">
        <v>0.832</v>
      </c>
      <c r="M134" s="9"/>
    </row>
    <row r="135" spans="1:13" ht="12">
      <c r="A135" s="4" t="s">
        <v>178</v>
      </c>
      <c r="B135" s="9">
        <v>208412.8605</v>
      </c>
      <c r="C135" s="9">
        <v>52501.1</v>
      </c>
      <c r="D135" s="9">
        <v>-35213.799999999996</v>
      </c>
      <c r="E135" s="9">
        <v>11147.58</v>
      </c>
      <c r="G135" s="9">
        <v>236847.74049999999</v>
      </c>
      <c r="H135" s="9">
        <v>239451.257</v>
      </c>
      <c r="I135" s="9">
        <v>203533.56845</v>
      </c>
      <c r="J135" s="9">
        <v>33314.172049999994</v>
      </c>
      <c r="K135" s="9">
        <v>23319.920434999993</v>
      </c>
      <c r="L135" s="6">
        <v>1.097</v>
      </c>
      <c r="M135" s="9"/>
    </row>
    <row r="136" spans="1:13" ht="12">
      <c r="A136" s="4" t="s">
        <v>179</v>
      </c>
      <c r="B136" s="9">
        <v>46833.9255</v>
      </c>
      <c r="C136" s="9">
        <v>8248.4</v>
      </c>
      <c r="D136" s="9">
        <v>-12201.75</v>
      </c>
      <c r="E136" s="9">
        <v>1610.7500000000002</v>
      </c>
      <c r="G136" s="9">
        <v>44491.3255</v>
      </c>
      <c r="H136" s="9">
        <v>56853.115</v>
      </c>
      <c r="I136" s="9">
        <v>48325.14775</v>
      </c>
      <c r="J136" s="9">
        <v>-3833.8222499999974</v>
      </c>
      <c r="K136" s="9">
        <v>-2683.675574999998</v>
      </c>
      <c r="L136" s="6">
        <v>0.953</v>
      </c>
      <c r="M136" s="9"/>
    </row>
    <row r="137" spans="1:13" ht="12">
      <c r="A137" s="4" t="s">
        <v>180</v>
      </c>
      <c r="B137" s="9">
        <v>59389.964</v>
      </c>
      <c r="C137" s="9">
        <v>25970.05</v>
      </c>
      <c r="D137" s="9">
        <v>-9321.949999999999</v>
      </c>
      <c r="E137" s="9">
        <v>6284.7300000000005</v>
      </c>
      <c r="G137" s="9">
        <v>82322.794</v>
      </c>
      <c r="H137" s="9">
        <v>111615.244</v>
      </c>
      <c r="I137" s="9">
        <v>94872.9574</v>
      </c>
      <c r="J137" s="9">
        <v>-12550.163400000005</v>
      </c>
      <c r="K137" s="9">
        <v>-8785.114380000003</v>
      </c>
      <c r="L137" s="6">
        <v>0.921</v>
      </c>
      <c r="M137" s="9"/>
    </row>
    <row r="138" spans="1:13" ht="27" customHeight="1">
      <c r="A138" s="26" t="s">
        <v>363</v>
      </c>
      <c r="B138" s="9">
        <v>0</v>
      </c>
      <c r="C138" s="9">
        <v>0</v>
      </c>
      <c r="D138" s="9">
        <v>0</v>
      </c>
      <c r="E138" s="9">
        <v>0</v>
      </c>
      <c r="G138" s="9">
        <v>0</v>
      </c>
      <c r="H138" s="9">
        <v>292017.775</v>
      </c>
      <c r="I138" s="9">
        <v>248215.10875</v>
      </c>
      <c r="J138" s="9">
        <v>-248215.10875</v>
      </c>
      <c r="K138" s="9">
        <v>-173750.576125</v>
      </c>
      <c r="L138" s="6">
        <v>0.405</v>
      </c>
      <c r="M138" s="9"/>
    </row>
    <row r="139" spans="1:13" ht="12">
      <c r="A139" s="4" t="s">
        <v>181</v>
      </c>
      <c r="B139" s="9">
        <v>507687.769</v>
      </c>
      <c r="C139" s="9">
        <v>92451.09999999999</v>
      </c>
      <c r="D139" s="9">
        <v>-33434.75</v>
      </c>
      <c r="E139" s="9">
        <v>25998.440000000002</v>
      </c>
      <c r="G139" s="9">
        <v>592702.5589999999</v>
      </c>
      <c r="H139" s="9">
        <v>579190.126</v>
      </c>
      <c r="I139" s="9">
        <v>492311.6071</v>
      </c>
      <c r="J139" s="9">
        <v>100390.95189999987</v>
      </c>
      <c r="K139" s="9">
        <v>70273.6663299999</v>
      </c>
      <c r="L139" s="6">
        <v>1.121</v>
      </c>
      <c r="M139" s="9"/>
    </row>
    <row r="140" spans="1:13" ht="12">
      <c r="A140" s="4" t="s">
        <v>182</v>
      </c>
      <c r="B140" s="9">
        <v>35263.1415</v>
      </c>
      <c r="C140" s="9">
        <v>18394.85</v>
      </c>
      <c r="D140" s="9">
        <v>-3365.15</v>
      </c>
      <c r="E140" s="9">
        <v>1413.38</v>
      </c>
      <c r="G140" s="9">
        <v>51706.22149999999</v>
      </c>
      <c r="H140" s="9">
        <v>46909.32</v>
      </c>
      <c r="I140" s="9">
        <v>39872.922</v>
      </c>
      <c r="J140" s="9">
        <v>11833.299499999994</v>
      </c>
      <c r="K140" s="9">
        <v>8283.309649999996</v>
      </c>
      <c r="L140" s="6">
        <v>1.177</v>
      </c>
      <c r="M140" s="9"/>
    </row>
    <row r="141" spans="1:13" ht="12">
      <c r="A141" s="4" t="s">
        <v>183</v>
      </c>
      <c r="B141" s="9">
        <v>377149.256</v>
      </c>
      <c r="C141" s="9">
        <v>102987.7</v>
      </c>
      <c r="D141" s="9">
        <v>-34789.65</v>
      </c>
      <c r="E141" s="9">
        <v>10450.070000000002</v>
      </c>
      <c r="G141" s="9">
        <v>455797.376</v>
      </c>
      <c r="H141" s="9">
        <v>439310.881</v>
      </c>
      <c r="I141" s="9">
        <v>373414.24885</v>
      </c>
      <c r="J141" s="9">
        <v>82383.12715000001</v>
      </c>
      <c r="K141" s="9">
        <v>57668.18900500001</v>
      </c>
      <c r="L141" s="6">
        <v>1.131</v>
      </c>
      <c r="M141" s="9"/>
    </row>
    <row r="142" spans="1:13" ht="12">
      <c r="A142" s="4" t="s">
        <v>184</v>
      </c>
      <c r="B142" s="9">
        <v>114778.6455</v>
      </c>
      <c r="C142" s="9">
        <v>25305.35</v>
      </c>
      <c r="D142" s="9">
        <v>-17205.7</v>
      </c>
      <c r="E142" s="9">
        <v>5703.160000000001</v>
      </c>
      <c r="G142" s="9">
        <v>128581.4555</v>
      </c>
      <c r="H142" s="9">
        <v>148945.9</v>
      </c>
      <c r="I142" s="9">
        <v>126604.01499999998</v>
      </c>
      <c r="J142" s="9">
        <v>1977.4405000000115</v>
      </c>
      <c r="K142" s="9">
        <v>1384.208350000008</v>
      </c>
      <c r="L142" s="6">
        <v>1.009</v>
      </c>
      <c r="M142" s="9"/>
    </row>
    <row r="143" spans="1:13" ht="12">
      <c r="A143" s="4" t="s">
        <v>185</v>
      </c>
      <c r="B143" s="9">
        <v>276305.725</v>
      </c>
      <c r="C143" s="9">
        <v>48612.35</v>
      </c>
      <c r="D143" s="9">
        <v>-25328.3</v>
      </c>
      <c r="E143" s="9">
        <v>15421.210000000001</v>
      </c>
      <c r="G143" s="9">
        <v>315010.985</v>
      </c>
      <c r="H143" s="9">
        <v>328129.391</v>
      </c>
      <c r="I143" s="9">
        <v>278909.98235</v>
      </c>
      <c r="J143" s="9">
        <v>36101.00264999998</v>
      </c>
      <c r="K143" s="9">
        <v>25270.701854999985</v>
      </c>
      <c r="L143" s="6">
        <v>1.077</v>
      </c>
      <c r="M143" s="9"/>
    </row>
    <row r="144" spans="1:13" ht="27" customHeight="1">
      <c r="A144" s="26" t="s">
        <v>364</v>
      </c>
      <c r="B144" s="9">
        <v>148665.514</v>
      </c>
      <c r="C144" s="9">
        <v>43544.65</v>
      </c>
      <c r="D144" s="9">
        <v>-13784.449999999999</v>
      </c>
      <c r="E144" s="9">
        <v>5028.09</v>
      </c>
      <c r="G144" s="9">
        <v>183453.804</v>
      </c>
      <c r="H144" s="9">
        <v>176818.038</v>
      </c>
      <c r="I144" s="9">
        <v>150295.3323</v>
      </c>
      <c r="J144" s="9">
        <v>33158.471699999995</v>
      </c>
      <c r="K144" s="9">
        <v>23210.930189999995</v>
      </c>
      <c r="L144" s="6">
        <v>1.131</v>
      </c>
      <c r="M144" s="9"/>
    </row>
    <row r="145" spans="1:13" ht="12">
      <c r="A145" s="4" t="s">
        <v>186</v>
      </c>
      <c r="B145" s="9">
        <v>306166.084</v>
      </c>
      <c r="C145" s="9">
        <v>45720.65</v>
      </c>
      <c r="D145" s="9">
        <v>-82581.75</v>
      </c>
      <c r="E145" s="9">
        <v>10339.060000000001</v>
      </c>
      <c r="G145" s="9">
        <v>279644.044</v>
      </c>
      <c r="H145" s="9">
        <v>306972.662</v>
      </c>
      <c r="I145" s="9">
        <v>260926.7627</v>
      </c>
      <c r="J145" s="9">
        <v>18717.281300000002</v>
      </c>
      <c r="K145" s="9">
        <v>13102.09691</v>
      </c>
      <c r="L145" s="6">
        <v>1.043</v>
      </c>
      <c r="M145" s="9"/>
    </row>
    <row r="146" spans="1:13" ht="12">
      <c r="A146" s="4" t="s">
        <v>187</v>
      </c>
      <c r="B146" s="9">
        <v>37446.6785</v>
      </c>
      <c r="C146" s="9">
        <v>15884.8</v>
      </c>
      <c r="D146" s="9">
        <v>-10413.35</v>
      </c>
      <c r="E146" s="9">
        <v>3076.4900000000002</v>
      </c>
      <c r="G146" s="9">
        <v>45994.6185</v>
      </c>
      <c r="H146" s="9">
        <v>58167.886</v>
      </c>
      <c r="I146" s="9">
        <v>49442.7031</v>
      </c>
      <c r="J146" s="9">
        <v>-3448.084600000002</v>
      </c>
      <c r="K146" s="9">
        <v>-2413.6592200000014</v>
      </c>
      <c r="L146" s="6">
        <v>0.959</v>
      </c>
      <c r="M146" s="9"/>
    </row>
    <row r="147" spans="1:13" ht="12">
      <c r="A147" s="4" t="s">
        <v>188</v>
      </c>
      <c r="B147" s="9">
        <v>36497.863</v>
      </c>
      <c r="C147" s="9">
        <v>16308.949999999999</v>
      </c>
      <c r="D147" s="9">
        <v>-9581.199999999999</v>
      </c>
      <c r="E147" s="9">
        <v>4324.97</v>
      </c>
      <c r="G147" s="9">
        <v>47550.583</v>
      </c>
      <c r="H147" s="9">
        <v>50913.664</v>
      </c>
      <c r="I147" s="9">
        <v>43276.6144</v>
      </c>
      <c r="J147" s="9">
        <v>4273.9686</v>
      </c>
      <c r="K147" s="9">
        <v>2991.7780199999997</v>
      </c>
      <c r="L147" s="6">
        <v>1.059</v>
      </c>
      <c r="M147" s="9"/>
    </row>
    <row r="148" spans="1:13" ht="12">
      <c r="A148" s="4" t="s">
        <v>189</v>
      </c>
      <c r="B148" s="9">
        <v>463715.7065</v>
      </c>
      <c r="C148" s="9">
        <v>227075.8</v>
      </c>
      <c r="D148" s="9">
        <v>-140529.65</v>
      </c>
      <c r="E148" s="9">
        <v>36021.3</v>
      </c>
      <c r="G148" s="9">
        <v>586283.1565</v>
      </c>
      <c r="H148" s="9">
        <v>653235.596</v>
      </c>
      <c r="I148" s="9">
        <v>555250.2566</v>
      </c>
      <c r="J148" s="9">
        <v>31032.899900000077</v>
      </c>
      <c r="K148" s="9">
        <v>21723.02993000005</v>
      </c>
      <c r="L148" s="6">
        <v>1.033</v>
      </c>
      <c r="M148" s="9"/>
    </row>
    <row r="149" spans="1:13" ht="12">
      <c r="A149" s="4" t="s">
        <v>190</v>
      </c>
      <c r="B149" s="9">
        <v>55409.704</v>
      </c>
      <c r="C149" s="9">
        <v>8035.05</v>
      </c>
      <c r="D149" s="9">
        <v>-25148.1</v>
      </c>
      <c r="E149" s="9">
        <v>841.33</v>
      </c>
      <c r="G149" s="9">
        <v>39137.984</v>
      </c>
      <c r="H149" s="9">
        <v>51038.954</v>
      </c>
      <c r="I149" s="9">
        <v>43383.1109</v>
      </c>
      <c r="J149" s="9">
        <v>-4245.126900000003</v>
      </c>
      <c r="K149" s="9">
        <v>-2971.588830000002</v>
      </c>
      <c r="L149" s="6">
        <v>0.942</v>
      </c>
      <c r="M149" s="9"/>
    </row>
    <row r="150" spans="1:13" ht="12">
      <c r="A150" s="4" t="s">
        <v>191</v>
      </c>
      <c r="B150" s="9">
        <v>38928.064</v>
      </c>
      <c r="C150" s="9">
        <v>7515.7</v>
      </c>
      <c r="D150" s="9">
        <v>-10073.35</v>
      </c>
      <c r="E150" s="9">
        <v>1302.2</v>
      </c>
      <c r="G150" s="9">
        <v>37672.613999999994</v>
      </c>
      <c r="H150" s="9">
        <v>40945.572</v>
      </c>
      <c r="I150" s="9">
        <v>34803.7362</v>
      </c>
      <c r="J150" s="9">
        <v>2868.8777999999947</v>
      </c>
      <c r="K150" s="9">
        <v>2008.2144599999963</v>
      </c>
      <c r="L150" s="6">
        <v>1.049</v>
      </c>
      <c r="M150" s="9"/>
    </row>
    <row r="151" spans="1:13" ht="12">
      <c r="A151" s="4" t="s">
        <v>192</v>
      </c>
      <c r="B151" s="9">
        <v>192294.209</v>
      </c>
      <c r="C151" s="9">
        <v>19162.399999999998</v>
      </c>
      <c r="D151" s="9">
        <v>-50018.25</v>
      </c>
      <c r="E151" s="9">
        <v>11995.710000000001</v>
      </c>
      <c r="G151" s="9">
        <v>173434.069</v>
      </c>
      <c r="H151" s="9">
        <v>231262.721</v>
      </c>
      <c r="I151" s="9">
        <v>196573.31285</v>
      </c>
      <c r="J151" s="9">
        <v>-23139.24385</v>
      </c>
      <c r="K151" s="9">
        <v>-16197.470694999998</v>
      </c>
      <c r="L151" s="6">
        <v>0.93</v>
      </c>
      <c r="M151" s="9"/>
    </row>
    <row r="152" spans="1:13" ht="12">
      <c r="A152" s="4" t="s">
        <v>193</v>
      </c>
      <c r="B152" s="9">
        <v>12236.4965</v>
      </c>
      <c r="C152" s="9">
        <v>8438.8</v>
      </c>
      <c r="D152" s="9">
        <v>-626.4499999999999</v>
      </c>
      <c r="E152" s="9">
        <v>423.98</v>
      </c>
      <c r="G152" s="9">
        <v>20472.8265</v>
      </c>
      <c r="H152" s="9">
        <v>27869.421</v>
      </c>
      <c r="I152" s="9">
        <v>23689.007849999998</v>
      </c>
      <c r="J152" s="9">
        <v>-3216.181349999999</v>
      </c>
      <c r="K152" s="9">
        <v>-2251.326944999999</v>
      </c>
      <c r="L152" s="6">
        <v>0.919</v>
      </c>
      <c r="M152" s="9"/>
    </row>
    <row r="153" spans="1:13" ht="12">
      <c r="A153" s="4" t="s">
        <v>194</v>
      </c>
      <c r="B153" s="9">
        <v>47098.809</v>
      </c>
      <c r="C153" s="9">
        <v>9220.8</v>
      </c>
      <c r="D153" s="9">
        <v>-16168.699999999999</v>
      </c>
      <c r="E153" s="9">
        <v>100.13000000000001</v>
      </c>
      <c r="G153" s="9">
        <v>40251.039</v>
      </c>
      <c r="H153" s="9">
        <v>41873.889</v>
      </c>
      <c r="I153" s="9">
        <v>35592.80565</v>
      </c>
      <c r="J153" s="9">
        <v>4658.233349999995</v>
      </c>
      <c r="K153" s="9">
        <v>3260.763344999996</v>
      </c>
      <c r="L153" s="6">
        <v>1.078</v>
      </c>
      <c r="M153" s="9"/>
    </row>
    <row r="154" spans="1:13" ht="12">
      <c r="A154" s="4" t="s">
        <v>195</v>
      </c>
      <c r="B154" s="9">
        <v>25626.427499999998</v>
      </c>
      <c r="C154" s="9">
        <v>4731.099999999999</v>
      </c>
      <c r="D154" s="9">
        <v>-2666.45</v>
      </c>
      <c r="E154" s="9">
        <v>728.7900000000001</v>
      </c>
      <c r="G154" s="9">
        <v>28419.8675</v>
      </c>
      <c r="H154" s="9">
        <v>32500.484</v>
      </c>
      <c r="I154" s="9">
        <v>27625.4114</v>
      </c>
      <c r="J154" s="9">
        <v>794.4560999999994</v>
      </c>
      <c r="K154" s="9">
        <v>556.1192699999996</v>
      </c>
      <c r="L154" s="6">
        <v>1.017</v>
      </c>
      <c r="M154" s="9"/>
    </row>
    <row r="155" spans="1:13" ht="12">
      <c r="A155" s="4" t="s">
        <v>196</v>
      </c>
      <c r="B155" s="9">
        <v>2605014.2994999997</v>
      </c>
      <c r="C155" s="9">
        <v>1222059.45</v>
      </c>
      <c r="D155" s="9">
        <v>-333324.1</v>
      </c>
      <c r="E155" s="9">
        <v>160542.90000000002</v>
      </c>
      <c r="G155" s="9">
        <v>3654292.5494999997</v>
      </c>
      <c r="H155" s="9">
        <v>3403942.459</v>
      </c>
      <c r="I155" s="9">
        <v>2893351.0901499996</v>
      </c>
      <c r="J155" s="9">
        <v>760941.4593500001</v>
      </c>
      <c r="K155" s="9">
        <v>532659.021545</v>
      </c>
      <c r="L155" s="6">
        <v>1.156</v>
      </c>
      <c r="M155" s="9"/>
    </row>
    <row r="156" spans="1:13" ht="12">
      <c r="A156" s="4" t="s">
        <v>197</v>
      </c>
      <c r="B156" s="9">
        <v>56941.5435</v>
      </c>
      <c r="C156" s="9">
        <v>15927.3</v>
      </c>
      <c r="D156" s="9">
        <v>-6057.95</v>
      </c>
      <c r="E156" s="9">
        <v>2405.5</v>
      </c>
      <c r="G156" s="9">
        <v>69216.3935</v>
      </c>
      <c r="H156" s="9">
        <v>57478.062</v>
      </c>
      <c r="I156" s="9">
        <v>48856.352699999996</v>
      </c>
      <c r="J156" s="9">
        <v>20360.04080000001</v>
      </c>
      <c r="K156" s="9">
        <v>14252.028560000006</v>
      </c>
      <c r="L156" s="6">
        <v>1.248</v>
      </c>
      <c r="M156" s="9"/>
    </row>
    <row r="157" spans="1:13" ht="12">
      <c r="A157" s="4" t="s">
        <v>198</v>
      </c>
      <c r="B157" s="9">
        <v>0</v>
      </c>
      <c r="C157" s="9">
        <v>0</v>
      </c>
      <c r="D157" s="9">
        <v>0</v>
      </c>
      <c r="E157" s="9">
        <v>0</v>
      </c>
      <c r="G157" s="9">
        <v>0</v>
      </c>
      <c r="H157" s="9">
        <v>49579.498</v>
      </c>
      <c r="I157" s="9">
        <v>42142.5733</v>
      </c>
      <c r="J157" s="9">
        <v>-42142.5733</v>
      </c>
      <c r="K157" s="9">
        <v>-29499.801309999995</v>
      </c>
      <c r="L157" s="6">
        <v>0.405</v>
      </c>
      <c r="M157" s="9"/>
    </row>
    <row r="158" spans="1:13" ht="12">
      <c r="A158" s="4" t="s">
        <v>199</v>
      </c>
      <c r="B158" s="9">
        <v>46559.2315</v>
      </c>
      <c r="C158" s="9">
        <v>4434.45</v>
      </c>
      <c r="D158" s="9">
        <v>-17358.7</v>
      </c>
      <c r="E158" s="9">
        <v>3331.32</v>
      </c>
      <c r="G158" s="9">
        <v>36966.3015</v>
      </c>
      <c r="H158" s="9">
        <v>54582.188</v>
      </c>
      <c r="I158" s="9">
        <v>46394.8598</v>
      </c>
      <c r="J158" s="9">
        <v>-9428.558299999997</v>
      </c>
      <c r="K158" s="9">
        <v>-6599.9908099999975</v>
      </c>
      <c r="L158" s="6">
        <v>0.879</v>
      </c>
      <c r="M158" s="9"/>
    </row>
    <row r="159" spans="1:13" ht="12">
      <c r="A159" s="4" t="s">
        <v>200</v>
      </c>
      <c r="B159" s="9">
        <v>118636.97499999999</v>
      </c>
      <c r="C159" s="9">
        <v>59249.25</v>
      </c>
      <c r="D159" s="9">
        <v>-7633</v>
      </c>
      <c r="E159" s="9">
        <v>9017.650000000001</v>
      </c>
      <c r="G159" s="9">
        <v>179270.87499999997</v>
      </c>
      <c r="H159" s="9">
        <v>211577.947</v>
      </c>
      <c r="I159" s="9">
        <v>179841.25494999997</v>
      </c>
      <c r="J159" s="9">
        <v>-570.3799500000023</v>
      </c>
      <c r="K159" s="9">
        <v>-399.2659650000016</v>
      </c>
      <c r="L159" s="6">
        <v>0.998</v>
      </c>
      <c r="M159" s="9"/>
    </row>
    <row r="160" spans="1:13" ht="12">
      <c r="A160" s="4" t="s">
        <v>201</v>
      </c>
      <c r="B160" s="9">
        <v>0</v>
      </c>
      <c r="C160" s="9">
        <v>0</v>
      </c>
      <c r="D160" s="9">
        <v>0</v>
      </c>
      <c r="E160" s="9">
        <v>0</v>
      </c>
      <c r="G160" s="9">
        <v>0</v>
      </c>
      <c r="H160" s="9">
        <v>26388.866</v>
      </c>
      <c r="I160" s="9">
        <v>22430.5361</v>
      </c>
      <c r="J160" s="9">
        <v>-22430.5361</v>
      </c>
      <c r="K160" s="9">
        <v>-15701.37527</v>
      </c>
      <c r="L160" s="6">
        <v>0.405</v>
      </c>
      <c r="M160" s="9"/>
    </row>
    <row r="161" spans="1:13" ht="12">
      <c r="A161" s="4" t="s">
        <v>202</v>
      </c>
      <c r="B161" s="9">
        <v>0</v>
      </c>
      <c r="C161" s="9">
        <v>0</v>
      </c>
      <c r="D161" s="9">
        <v>0</v>
      </c>
      <c r="E161" s="9">
        <v>0</v>
      </c>
      <c r="G161" s="9">
        <v>0</v>
      </c>
      <c r="H161" s="9">
        <v>252778.436</v>
      </c>
      <c r="I161" s="9">
        <v>214861.67059999998</v>
      </c>
      <c r="J161" s="9">
        <v>-214861.67059999998</v>
      </c>
      <c r="K161" s="9">
        <v>-150403.16942</v>
      </c>
      <c r="L161" s="6">
        <v>0.405</v>
      </c>
      <c r="M161" s="9"/>
    </row>
    <row r="162" spans="1:13" ht="12">
      <c r="A162" s="4" t="s">
        <v>203</v>
      </c>
      <c r="B162" s="9">
        <v>105804.841</v>
      </c>
      <c r="C162" s="9">
        <v>63979.5</v>
      </c>
      <c r="D162" s="9">
        <v>-424.15</v>
      </c>
      <c r="E162" s="9">
        <v>11259.27</v>
      </c>
      <c r="G162" s="9">
        <v>180619.46099999998</v>
      </c>
      <c r="H162" s="9">
        <v>211470.556</v>
      </c>
      <c r="I162" s="9">
        <v>179749.9726</v>
      </c>
      <c r="J162" s="9">
        <v>869.4883999999729</v>
      </c>
      <c r="K162" s="9">
        <v>608.641879999981</v>
      </c>
      <c r="L162" s="6">
        <v>1.003</v>
      </c>
      <c r="M162" s="9"/>
    </row>
    <row r="163" spans="1:13" ht="12">
      <c r="A163" s="4" t="s">
        <v>204</v>
      </c>
      <c r="B163" s="9">
        <v>0</v>
      </c>
      <c r="C163" s="9">
        <v>0</v>
      </c>
      <c r="D163" s="9">
        <v>0</v>
      </c>
      <c r="E163" s="9">
        <v>0</v>
      </c>
      <c r="G163" s="9">
        <v>0</v>
      </c>
      <c r="H163" s="9">
        <v>270243.38</v>
      </c>
      <c r="I163" s="9">
        <v>229706.873</v>
      </c>
      <c r="J163" s="9">
        <v>-229706.873</v>
      </c>
      <c r="K163" s="9">
        <v>-160794.8111</v>
      </c>
      <c r="L163" s="6">
        <v>0.405</v>
      </c>
      <c r="M163" s="9"/>
    </row>
    <row r="164" spans="1:13" ht="12">
      <c r="A164" s="4" t="s">
        <v>205</v>
      </c>
      <c r="B164" s="9">
        <v>52033.4905</v>
      </c>
      <c r="C164" s="9">
        <v>31898.8</v>
      </c>
      <c r="D164" s="9">
        <v>-8823</v>
      </c>
      <c r="E164" s="9">
        <v>3397.4500000000003</v>
      </c>
      <c r="G164" s="9">
        <v>78506.7405</v>
      </c>
      <c r="H164" s="9">
        <v>73292.053</v>
      </c>
      <c r="I164" s="9">
        <v>62298.24505</v>
      </c>
      <c r="J164" s="9">
        <v>16208.495450000002</v>
      </c>
      <c r="K164" s="9">
        <v>11345.946815000001</v>
      </c>
      <c r="L164" s="6">
        <v>1.155</v>
      </c>
      <c r="M164" s="9"/>
    </row>
    <row r="165" spans="1:13" ht="12">
      <c r="A165" s="4" t="s">
        <v>206</v>
      </c>
      <c r="B165" s="9">
        <v>81762.1085</v>
      </c>
      <c r="C165" s="9">
        <v>19098.649999999998</v>
      </c>
      <c r="D165" s="9">
        <v>-6297.65</v>
      </c>
      <c r="E165" s="9">
        <v>5553.7300000000005</v>
      </c>
      <c r="G165" s="9">
        <v>100116.8385</v>
      </c>
      <c r="H165" s="9">
        <v>102052.418</v>
      </c>
      <c r="I165" s="9">
        <v>86744.5553</v>
      </c>
      <c r="J165" s="9">
        <v>13372.28319999999</v>
      </c>
      <c r="K165" s="9">
        <v>9360.598239999992</v>
      </c>
      <c r="L165" s="6">
        <v>1.092</v>
      </c>
      <c r="M165" s="9"/>
    </row>
    <row r="166" spans="1:13" ht="12">
      <c r="A166" s="4" t="s">
        <v>207</v>
      </c>
      <c r="B166" s="9">
        <v>143756.0595</v>
      </c>
      <c r="C166" s="9">
        <v>6194.8</v>
      </c>
      <c r="D166" s="9">
        <v>-24454.5</v>
      </c>
      <c r="E166" s="9">
        <v>5856.84</v>
      </c>
      <c r="G166" s="9">
        <v>131353.19950000002</v>
      </c>
      <c r="H166" s="9">
        <v>181566.152</v>
      </c>
      <c r="I166" s="9">
        <v>154331.2292</v>
      </c>
      <c r="J166" s="9">
        <v>-22978.029699999985</v>
      </c>
      <c r="K166" s="9">
        <v>-16084.620789999988</v>
      </c>
      <c r="L166" s="6">
        <v>0.911</v>
      </c>
      <c r="M166" s="9"/>
    </row>
    <row r="167" spans="1:13" ht="12">
      <c r="A167" s="4" t="s">
        <v>208</v>
      </c>
      <c r="B167" s="9">
        <v>175532.269</v>
      </c>
      <c r="C167" s="9">
        <v>38908.75</v>
      </c>
      <c r="D167" s="9">
        <v>-13446.15</v>
      </c>
      <c r="E167" s="9">
        <v>14721.660000000002</v>
      </c>
      <c r="G167" s="9">
        <v>215716.529</v>
      </c>
      <c r="H167" s="9">
        <v>212146.552</v>
      </c>
      <c r="I167" s="9">
        <v>180324.5692</v>
      </c>
      <c r="J167" s="9">
        <v>35391.95980000001</v>
      </c>
      <c r="K167" s="9">
        <v>24774.371860000007</v>
      </c>
      <c r="L167" s="6">
        <v>1.117</v>
      </c>
      <c r="M167" s="9"/>
    </row>
    <row r="168" spans="1:13" ht="12">
      <c r="A168" s="4" t="s">
        <v>209</v>
      </c>
      <c r="B168" s="9">
        <v>65321.112</v>
      </c>
      <c r="C168" s="9">
        <v>7926.25</v>
      </c>
      <c r="D168" s="9">
        <v>-9888.05</v>
      </c>
      <c r="E168" s="9">
        <v>1687.5900000000001</v>
      </c>
      <c r="G168" s="9">
        <v>65046.902</v>
      </c>
      <c r="H168" s="9">
        <v>85305.867</v>
      </c>
      <c r="I168" s="9">
        <v>72509.98694999999</v>
      </c>
      <c r="J168" s="9">
        <v>-7463.0849499999895</v>
      </c>
      <c r="K168" s="9">
        <v>-5224.159464999992</v>
      </c>
      <c r="L168" s="6">
        <v>0.939</v>
      </c>
      <c r="M168" s="9"/>
    </row>
    <row r="169" spans="1:13" ht="12">
      <c r="A169" s="4" t="s">
        <v>210</v>
      </c>
      <c r="B169" s="9">
        <v>0</v>
      </c>
      <c r="C169" s="9">
        <v>0</v>
      </c>
      <c r="D169" s="9">
        <v>0</v>
      </c>
      <c r="E169" s="9">
        <v>0</v>
      </c>
      <c r="G169" s="9">
        <v>0</v>
      </c>
      <c r="H169" s="9">
        <v>67802.69900000001</v>
      </c>
      <c r="I169" s="9">
        <v>57632.29415</v>
      </c>
      <c r="J169" s="9">
        <v>-57632.29415</v>
      </c>
      <c r="K169" s="9">
        <v>-40342.605905</v>
      </c>
      <c r="L169" s="6">
        <v>0.405</v>
      </c>
      <c r="M169" s="9"/>
    </row>
    <row r="170" spans="1:13" ht="12">
      <c r="A170" s="4" t="s">
        <v>211</v>
      </c>
      <c r="B170" s="9">
        <v>331435.129</v>
      </c>
      <c r="C170" s="9">
        <v>104267.8</v>
      </c>
      <c r="D170" s="9">
        <v>-44794.15</v>
      </c>
      <c r="E170" s="9">
        <v>18698.81</v>
      </c>
      <c r="G170" s="9">
        <v>409607.58900000004</v>
      </c>
      <c r="H170" s="9">
        <v>399498.743</v>
      </c>
      <c r="I170" s="9">
        <v>339573.93155</v>
      </c>
      <c r="J170" s="9">
        <v>70033.65745000006</v>
      </c>
      <c r="K170" s="9">
        <v>49023.560215000034</v>
      </c>
      <c r="L170" s="6">
        <v>1.123</v>
      </c>
      <c r="M170" s="9"/>
    </row>
    <row r="171" spans="1:13" ht="12">
      <c r="A171" s="4" t="s">
        <v>212</v>
      </c>
      <c r="B171" s="9">
        <v>0</v>
      </c>
      <c r="C171" s="9">
        <v>0</v>
      </c>
      <c r="D171" s="9">
        <v>0</v>
      </c>
      <c r="E171" s="9">
        <v>0</v>
      </c>
      <c r="G171" s="9">
        <v>0</v>
      </c>
      <c r="H171" s="9">
        <v>75827.388</v>
      </c>
      <c r="I171" s="9">
        <v>64453.279800000004</v>
      </c>
      <c r="J171" s="9">
        <v>-64453.279800000004</v>
      </c>
      <c r="K171" s="9">
        <v>-45117.29586</v>
      </c>
      <c r="L171" s="6">
        <v>0.405</v>
      </c>
      <c r="M171" s="9"/>
    </row>
    <row r="172" spans="1:13" ht="12">
      <c r="A172" s="4" t="s">
        <v>213</v>
      </c>
      <c r="B172" s="9">
        <v>179045.8295</v>
      </c>
      <c r="C172" s="9">
        <v>28077.2</v>
      </c>
      <c r="D172" s="9">
        <v>-34626.45</v>
      </c>
      <c r="E172" s="9">
        <v>7587.610000000001</v>
      </c>
      <c r="G172" s="9">
        <v>180084.18949999998</v>
      </c>
      <c r="H172" s="9">
        <v>221530.758</v>
      </c>
      <c r="I172" s="9">
        <v>188301.14429999999</v>
      </c>
      <c r="J172" s="9">
        <v>-8216.954800000007</v>
      </c>
      <c r="K172" s="9">
        <v>-5751.868360000004</v>
      </c>
      <c r="L172" s="6">
        <v>0.974</v>
      </c>
      <c r="M172" s="9"/>
    </row>
    <row r="173" spans="1:13" ht="12">
      <c r="A173" s="4" t="s">
        <v>214</v>
      </c>
      <c r="B173" s="9">
        <v>113706.49799999999</v>
      </c>
      <c r="C173" s="9">
        <v>14926</v>
      </c>
      <c r="D173" s="9">
        <v>-27158.35</v>
      </c>
      <c r="E173" s="9">
        <v>5623.43</v>
      </c>
      <c r="G173" s="9">
        <v>107097.57799999998</v>
      </c>
      <c r="H173" s="9">
        <v>113431.149</v>
      </c>
      <c r="I173" s="9">
        <v>96416.47665</v>
      </c>
      <c r="J173" s="9">
        <v>10681.101349999983</v>
      </c>
      <c r="K173" s="9">
        <v>7476.7709449999875</v>
      </c>
      <c r="L173" s="6">
        <v>1.066</v>
      </c>
      <c r="M173" s="9"/>
    </row>
    <row r="174" spans="1:13" ht="12">
      <c r="A174" s="4" t="s">
        <v>215</v>
      </c>
      <c r="B174" s="9">
        <v>332379.74</v>
      </c>
      <c r="C174" s="9">
        <v>43747.799999999996</v>
      </c>
      <c r="D174" s="9">
        <v>-66895</v>
      </c>
      <c r="E174" s="9">
        <v>15587.640000000001</v>
      </c>
      <c r="G174" s="9">
        <v>324820.18</v>
      </c>
      <c r="H174" s="9">
        <v>414474.47</v>
      </c>
      <c r="I174" s="9">
        <v>352303.29949999996</v>
      </c>
      <c r="J174" s="9">
        <v>-27483.11949999997</v>
      </c>
      <c r="K174" s="9">
        <v>-19238.183649999977</v>
      </c>
      <c r="L174" s="6">
        <v>0.954</v>
      </c>
      <c r="M174" s="9"/>
    </row>
    <row r="175" spans="1:13" ht="12">
      <c r="A175" s="4" t="s">
        <v>216</v>
      </c>
      <c r="B175" s="9">
        <v>25086.85</v>
      </c>
      <c r="C175" s="9">
        <v>8399.699999999999</v>
      </c>
      <c r="D175" s="9">
        <v>-3711.1</v>
      </c>
      <c r="E175" s="9">
        <v>2604.23</v>
      </c>
      <c r="G175" s="9">
        <v>32379.679999999997</v>
      </c>
      <c r="H175" s="9">
        <v>37855.593</v>
      </c>
      <c r="I175" s="9">
        <v>32177.25405</v>
      </c>
      <c r="J175" s="9">
        <v>202.4259499999971</v>
      </c>
      <c r="K175" s="9">
        <v>141.69816499999797</v>
      </c>
      <c r="L175" s="6">
        <v>1.004</v>
      </c>
      <c r="M175" s="9"/>
    </row>
    <row r="176" spans="1:13" ht="12">
      <c r="A176" s="4" t="s">
        <v>217</v>
      </c>
      <c r="B176" s="9">
        <v>120035.67199999999</v>
      </c>
      <c r="C176" s="9">
        <v>34983.45</v>
      </c>
      <c r="D176" s="9">
        <v>-19670.7</v>
      </c>
      <c r="E176" s="9">
        <v>4630.8</v>
      </c>
      <c r="G176" s="9">
        <v>139979.22199999998</v>
      </c>
      <c r="H176" s="9">
        <v>159806.883</v>
      </c>
      <c r="I176" s="9">
        <v>135835.85055</v>
      </c>
      <c r="J176" s="9">
        <v>4143.371449999977</v>
      </c>
      <c r="K176" s="9">
        <v>2900.360014999984</v>
      </c>
      <c r="L176" s="6">
        <v>1.018</v>
      </c>
      <c r="M176" s="9"/>
    </row>
    <row r="177" spans="1:13" ht="12">
      <c r="A177" s="4" t="s">
        <v>218</v>
      </c>
      <c r="B177" s="9">
        <v>57408.243</v>
      </c>
      <c r="C177" s="9">
        <v>8314.699999999999</v>
      </c>
      <c r="D177" s="9">
        <v>-9922.05</v>
      </c>
      <c r="E177" s="9">
        <v>4165.34</v>
      </c>
      <c r="G177" s="9">
        <v>59966.23300000001</v>
      </c>
      <c r="H177" s="9">
        <v>74747.109</v>
      </c>
      <c r="I177" s="9">
        <v>63535.042649999996</v>
      </c>
      <c r="J177" s="9">
        <v>-3568.8096499999883</v>
      </c>
      <c r="K177" s="9">
        <v>-2498.1667549999916</v>
      </c>
      <c r="L177" s="6">
        <v>0.967</v>
      </c>
      <c r="M177" s="9"/>
    </row>
    <row r="178" spans="1:13" ht="12">
      <c r="A178" s="4" t="s">
        <v>219</v>
      </c>
      <c r="B178" s="9">
        <v>45359.5475</v>
      </c>
      <c r="C178" s="9">
        <v>12752.55</v>
      </c>
      <c r="D178" s="9">
        <v>-5037.95</v>
      </c>
      <c r="E178" s="9">
        <v>4307.97</v>
      </c>
      <c r="G178" s="9">
        <v>57382.1175</v>
      </c>
      <c r="H178" s="9">
        <v>53166.215</v>
      </c>
      <c r="I178" s="9">
        <v>45191.28275</v>
      </c>
      <c r="J178" s="9">
        <v>12190.834750000002</v>
      </c>
      <c r="K178" s="9">
        <v>8533.584325000002</v>
      </c>
      <c r="L178" s="6">
        <v>1.161</v>
      </c>
      <c r="M178" s="9"/>
    </row>
    <row r="179" spans="1:13" ht="12">
      <c r="A179" s="4" t="s">
        <v>220</v>
      </c>
      <c r="B179" s="9">
        <v>0</v>
      </c>
      <c r="C179" s="9">
        <v>0</v>
      </c>
      <c r="D179" s="9">
        <v>0</v>
      </c>
      <c r="E179" s="9">
        <v>0</v>
      </c>
      <c r="G179" s="9">
        <v>0</v>
      </c>
      <c r="H179" s="9">
        <v>62911.445999999996</v>
      </c>
      <c r="I179" s="9">
        <v>53474.7291</v>
      </c>
      <c r="J179" s="9">
        <v>-53474.7291</v>
      </c>
      <c r="K179" s="9">
        <v>-37432.31036999999</v>
      </c>
      <c r="L179" s="6">
        <v>0.405</v>
      </c>
      <c r="M179" s="9"/>
    </row>
    <row r="180" spans="1:13" ht="12">
      <c r="A180" s="4" t="s">
        <v>221</v>
      </c>
      <c r="B180" s="9">
        <v>34589.02</v>
      </c>
      <c r="C180" s="9">
        <v>17347.649999999998</v>
      </c>
      <c r="D180" s="9">
        <v>-8473.65</v>
      </c>
      <c r="E180" s="9">
        <v>3499.11</v>
      </c>
      <c r="G180" s="9">
        <v>46962.13</v>
      </c>
      <c r="H180" s="9">
        <v>58871.917</v>
      </c>
      <c r="I180" s="9">
        <v>50041.12945</v>
      </c>
      <c r="J180" s="9">
        <v>-3078.999450000003</v>
      </c>
      <c r="K180" s="9">
        <v>-2155.2996150000017</v>
      </c>
      <c r="L180" s="6">
        <v>0.963</v>
      </c>
      <c r="M180" s="9"/>
    </row>
    <row r="181" spans="1:13" ht="12">
      <c r="A181" s="4" t="s">
        <v>222</v>
      </c>
      <c r="B181" s="9">
        <v>0</v>
      </c>
      <c r="C181" s="9">
        <v>0</v>
      </c>
      <c r="D181" s="9">
        <v>0</v>
      </c>
      <c r="E181" s="9">
        <v>0</v>
      </c>
      <c r="G181" s="9">
        <v>0</v>
      </c>
      <c r="H181" s="9">
        <v>92013.31700000001</v>
      </c>
      <c r="I181" s="9">
        <v>78211.31945000001</v>
      </c>
      <c r="J181" s="9">
        <v>-78211.31945000001</v>
      </c>
      <c r="K181" s="9">
        <v>-54747.92361500001</v>
      </c>
      <c r="L181" s="6">
        <v>0.405</v>
      </c>
      <c r="M181" s="9"/>
    </row>
    <row r="182" spans="1:13" ht="12">
      <c r="A182" s="4" t="s">
        <v>223</v>
      </c>
      <c r="B182" s="9">
        <v>69084.1395</v>
      </c>
      <c r="C182" s="9">
        <v>20043.85</v>
      </c>
      <c r="D182" s="9">
        <v>-11900.85</v>
      </c>
      <c r="E182" s="9">
        <v>5495.76</v>
      </c>
      <c r="G182" s="9">
        <v>82722.8995</v>
      </c>
      <c r="H182" s="9">
        <v>96030.694</v>
      </c>
      <c r="I182" s="9">
        <v>81626.0899</v>
      </c>
      <c r="J182" s="9">
        <v>1096.8095999999932</v>
      </c>
      <c r="K182" s="9">
        <v>767.7667199999952</v>
      </c>
      <c r="L182" s="6">
        <v>1.008</v>
      </c>
      <c r="M182" s="9"/>
    </row>
    <row r="183" spans="1:13" ht="12">
      <c r="A183" s="4" t="s">
        <v>224</v>
      </c>
      <c r="B183" s="9">
        <v>0</v>
      </c>
      <c r="C183" s="9">
        <v>0</v>
      </c>
      <c r="D183" s="9">
        <v>0</v>
      </c>
      <c r="E183" s="9">
        <v>0</v>
      </c>
      <c r="G183" s="9">
        <v>0</v>
      </c>
      <c r="H183" s="9">
        <v>79606.582</v>
      </c>
      <c r="I183" s="9">
        <v>67665.59469999999</v>
      </c>
      <c r="J183" s="9">
        <v>-67665.59469999999</v>
      </c>
      <c r="K183" s="9">
        <v>-47365.91628999999</v>
      </c>
      <c r="L183" s="6">
        <v>0.405</v>
      </c>
      <c r="M183" s="9"/>
    </row>
    <row r="184" spans="1:13" ht="12">
      <c r="A184" s="4" t="s">
        <v>225</v>
      </c>
      <c r="B184" s="9">
        <v>307009.787</v>
      </c>
      <c r="C184" s="9">
        <v>71010.7</v>
      </c>
      <c r="D184" s="9">
        <v>-47645.049999999996</v>
      </c>
      <c r="E184" s="9">
        <v>17191.760000000002</v>
      </c>
      <c r="G184" s="9">
        <v>347567.19700000004</v>
      </c>
      <c r="H184" s="9">
        <v>363799.717</v>
      </c>
      <c r="I184" s="9">
        <v>309229.75945</v>
      </c>
      <c r="J184" s="9">
        <v>38337.43755000003</v>
      </c>
      <c r="K184" s="9">
        <v>26836.206285000022</v>
      </c>
      <c r="L184" s="6">
        <v>1.074</v>
      </c>
      <c r="M184" s="9"/>
    </row>
    <row r="185" spans="1:13" ht="12">
      <c r="A185" s="4" t="s">
        <v>226</v>
      </c>
      <c r="B185" s="9">
        <v>81774.722</v>
      </c>
      <c r="C185" s="9">
        <v>4950.4</v>
      </c>
      <c r="D185" s="9">
        <v>-19289.05</v>
      </c>
      <c r="E185" s="9">
        <v>3256.5200000000004</v>
      </c>
      <c r="G185" s="9">
        <v>70692.592</v>
      </c>
      <c r="H185" s="9">
        <v>97964.628</v>
      </c>
      <c r="I185" s="9">
        <v>83269.9338</v>
      </c>
      <c r="J185" s="9">
        <v>-12577.341799999995</v>
      </c>
      <c r="K185" s="9">
        <v>-8804.139259999996</v>
      </c>
      <c r="L185" s="6">
        <v>0.91</v>
      </c>
      <c r="M185" s="9"/>
    </row>
    <row r="186" spans="1:13" ht="12">
      <c r="A186" s="4" t="s">
        <v>227</v>
      </c>
      <c r="B186" s="9">
        <v>363247.77749999997</v>
      </c>
      <c r="C186" s="9">
        <v>74975.09999999999</v>
      </c>
      <c r="D186" s="9">
        <v>-49665.5</v>
      </c>
      <c r="E186" s="9">
        <v>12337.92</v>
      </c>
      <c r="G186" s="9">
        <v>400895.2974999999</v>
      </c>
      <c r="H186" s="9">
        <v>462214.995</v>
      </c>
      <c r="I186" s="9">
        <v>392882.74575</v>
      </c>
      <c r="J186" s="9">
        <v>8012.551749999926</v>
      </c>
      <c r="K186" s="9">
        <v>5608.786224999948</v>
      </c>
      <c r="L186" s="6">
        <v>1.012</v>
      </c>
      <c r="M186" s="9"/>
    </row>
    <row r="187" spans="1:13" ht="12">
      <c r="A187" s="4" t="s">
        <v>228</v>
      </c>
      <c r="B187" s="9">
        <v>0</v>
      </c>
      <c r="C187" s="9">
        <v>0</v>
      </c>
      <c r="D187" s="9">
        <v>0</v>
      </c>
      <c r="E187" s="9">
        <v>0</v>
      </c>
      <c r="G187" s="9">
        <v>0</v>
      </c>
      <c r="H187" s="9">
        <v>165905.96300000002</v>
      </c>
      <c r="I187" s="9">
        <v>141020.06855000003</v>
      </c>
      <c r="J187" s="9">
        <v>-141020.06855000003</v>
      </c>
      <c r="K187" s="9">
        <v>-98714.04798500001</v>
      </c>
      <c r="L187" s="6">
        <v>0.405</v>
      </c>
      <c r="M187" s="9"/>
    </row>
    <row r="188" spans="1:13" ht="12">
      <c r="A188" s="4" t="s">
        <v>229</v>
      </c>
      <c r="B188" s="9">
        <v>96655.849</v>
      </c>
      <c r="C188" s="9">
        <v>10160.9</v>
      </c>
      <c r="D188" s="9">
        <v>-14459.35</v>
      </c>
      <c r="E188" s="9">
        <v>1729.2400000000002</v>
      </c>
      <c r="G188" s="9">
        <v>94086.63900000001</v>
      </c>
      <c r="H188" s="9">
        <v>115472.932</v>
      </c>
      <c r="I188" s="9">
        <v>98151.9922</v>
      </c>
      <c r="J188" s="9">
        <v>-4065.353199999983</v>
      </c>
      <c r="K188" s="9">
        <v>-2845.747239999988</v>
      </c>
      <c r="L188" s="6">
        <v>0.975</v>
      </c>
      <c r="M188" s="9"/>
    </row>
    <row r="189" spans="1:13" ht="12">
      <c r="A189" s="4" t="s">
        <v>230</v>
      </c>
      <c r="B189" s="9">
        <v>0</v>
      </c>
      <c r="C189" s="9">
        <v>0</v>
      </c>
      <c r="D189" s="9">
        <v>0</v>
      </c>
      <c r="E189" s="9">
        <v>0</v>
      </c>
      <c r="G189" s="9">
        <v>0</v>
      </c>
      <c r="H189" s="9">
        <v>61611.01</v>
      </c>
      <c r="I189" s="9">
        <v>52369.3585</v>
      </c>
      <c r="J189" s="9">
        <v>-52369.3585</v>
      </c>
      <c r="K189" s="9">
        <v>-36658.55095</v>
      </c>
      <c r="L189" s="6">
        <v>0.405</v>
      </c>
      <c r="M189" s="9"/>
    </row>
    <row r="190" spans="1:13" ht="12">
      <c r="A190" s="4" t="s">
        <v>231</v>
      </c>
      <c r="B190" s="9">
        <v>243936.68099999998</v>
      </c>
      <c r="C190" s="9">
        <v>35056.549999999996</v>
      </c>
      <c r="D190" s="9">
        <v>-17487.05</v>
      </c>
      <c r="E190" s="9">
        <v>9860.68</v>
      </c>
      <c r="G190" s="9">
        <v>271366.861</v>
      </c>
      <c r="H190" s="9">
        <v>282866.428</v>
      </c>
      <c r="I190" s="9">
        <v>240436.4638</v>
      </c>
      <c r="J190" s="9">
        <v>30930.397199999978</v>
      </c>
      <c r="K190" s="9">
        <v>21651.278039999983</v>
      </c>
      <c r="L190" s="6">
        <v>1.077</v>
      </c>
      <c r="M190" s="9"/>
    </row>
    <row r="191" spans="1:13" ht="12">
      <c r="A191" s="4" t="s">
        <v>232</v>
      </c>
      <c r="B191" s="9">
        <v>99245.821</v>
      </c>
      <c r="C191" s="9">
        <v>8071.599999999999</v>
      </c>
      <c r="D191" s="9">
        <v>-15639.15</v>
      </c>
      <c r="E191" s="9">
        <v>1013.3700000000001</v>
      </c>
      <c r="G191" s="9">
        <v>92691.64099999999</v>
      </c>
      <c r="H191" s="9">
        <v>109829.635</v>
      </c>
      <c r="I191" s="9">
        <v>93355.18974999999</v>
      </c>
      <c r="J191" s="9">
        <v>-663.5487500000017</v>
      </c>
      <c r="K191" s="9">
        <v>-464.4841250000012</v>
      </c>
      <c r="L191" s="6">
        <v>0.996</v>
      </c>
      <c r="M191" s="9"/>
    </row>
    <row r="192" spans="1:13" ht="12">
      <c r="A192" s="4" t="s">
        <v>233</v>
      </c>
      <c r="B192" s="9">
        <v>66761.85399999999</v>
      </c>
      <c r="C192" s="9">
        <v>11843.9</v>
      </c>
      <c r="D192" s="9">
        <v>-4223.65</v>
      </c>
      <c r="E192" s="9">
        <v>2241.11</v>
      </c>
      <c r="G192" s="9">
        <v>76623.21399999999</v>
      </c>
      <c r="H192" s="9">
        <v>71359.58</v>
      </c>
      <c r="I192" s="9">
        <v>60655.643</v>
      </c>
      <c r="J192" s="9">
        <v>15967.570999999996</v>
      </c>
      <c r="K192" s="9">
        <v>11177.299699999996</v>
      </c>
      <c r="L192" s="6">
        <v>1.157</v>
      </c>
      <c r="M192" s="9"/>
    </row>
    <row r="193" spans="1:13" ht="27" customHeight="1">
      <c r="A193" s="26" t="s">
        <v>365</v>
      </c>
      <c r="B193" s="9">
        <v>118995.75899999999</v>
      </c>
      <c r="C193" s="9">
        <v>27778.85</v>
      </c>
      <c r="D193" s="9">
        <v>-27936.1</v>
      </c>
      <c r="E193" s="9">
        <v>4051.9500000000003</v>
      </c>
      <c r="G193" s="9">
        <v>122890.45899999999</v>
      </c>
      <c r="H193" s="9">
        <v>160557.594</v>
      </c>
      <c r="I193" s="9">
        <v>136473.9549</v>
      </c>
      <c r="J193" s="9">
        <v>-13583.495900000024</v>
      </c>
      <c r="K193" s="9">
        <v>-9508.447130000015</v>
      </c>
      <c r="L193" s="6">
        <v>0.941</v>
      </c>
      <c r="M193" s="9"/>
    </row>
    <row r="194" spans="1:13" ht="12">
      <c r="A194" s="4" t="s">
        <v>234</v>
      </c>
      <c r="B194" s="9">
        <v>25822.6375</v>
      </c>
      <c r="C194" s="9">
        <v>17729.3</v>
      </c>
      <c r="D194" s="9">
        <v>-152.15</v>
      </c>
      <c r="E194" s="9">
        <v>3728.9500000000003</v>
      </c>
      <c r="G194" s="9">
        <v>47128.737499999996</v>
      </c>
      <c r="H194" s="9">
        <v>58441.15</v>
      </c>
      <c r="I194" s="9">
        <v>49674.9775</v>
      </c>
      <c r="J194" s="9">
        <v>-2546.2400000000052</v>
      </c>
      <c r="K194" s="9">
        <v>-1782.3680000000036</v>
      </c>
      <c r="L194" s="6">
        <v>0.97</v>
      </c>
      <c r="M194" s="9"/>
    </row>
    <row r="195" spans="1:13" ht="12">
      <c r="A195" s="4" t="s">
        <v>235</v>
      </c>
      <c r="B195" s="9">
        <v>62178.949</v>
      </c>
      <c r="C195" s="9">
        <v>8372.5</v>
      </c>
      <c r="D195" s="9">
        <v>-14336.1</v>
      </c>
      <c r="E195" s="9">
        <v>1180.99</v>
      </c>
      <c r="G195" s="9">
        <v>57396.339</v>
      </c>
      <c r="H195" s="9">
        <v>60598.167</v>
      </c>
      <c r="I195" s="9">
        <v>51508.44195</v>
      </c>
      <c r="J195" s="9">
        <v>5887.89705</v>
      </c>
      <c r="K195" s="9">
        <v>4121.527934999999</v>
      </c>
      <c r="L195" s="6">
        <v>1.068</v>
      </c>
      <c r="M195" s="9"/>
    </row>
    <row r="196" spans="1:13" ht="12">
      <c r="A196" s="4" t="s">
        <v>236</v>
      </c>
      <c r="B196" s="9">
        <v>70286.6265</v>
      </c>
      <c r="C196" s="9">
        <v>10078.449999999999</v>
      </c>
      <c r="D196" s="9">
        <v>-18772.25</v>
      </c>
      <c r="E196" s="9">
        <v>2350.25</v>
      </c>
      <c r="G196" s="9">
        <v>63943.076499999996</v>
      </c>
      <c r="H196" s="9">
        <v>67970.14600000001</v>
      </c>
      <c r="I196" s="9">
        <v>57774.62410000001</v>
      </c>
      <c r="J196" s="9">
        <v>6168.452399999987</v>
      </c>
      <c r="K196" s="9">
        <v>4317.916679999991</v>
      </c>
      <c r="L196" s="6">
        <v>1.064</v>
      </c>
      <c r="M196" s="9"/>
    </row>
    <row r="197" spans="1:13" ht="12">
      <c r="A197" s="4" t="s">
        <v>237</v>
      </c>
      <c r="B197" s="9">
        <v>55433.5295</v>
      </c>
      <c r="C197" s="9">
        <v>7515.7</v>
      </c>
      <c r="D197" s="9">
        <v>-20748.5</v>
      </c>
      <c r="E197" s="9">
        <v>2598.28</v>
      </c>
      <c r="G197" s="9">
        <v>44799.0095</v>
      </c>
      <c r="H197" s="9">
        <v>64513.025</v>
      </c>
      <c r="I197" s="9">
        <v>54836.07125</v>
      </c>
      <c r="J197" s="9">
        <v>-10037.06175</v>
      </c>
      <c r="K197" s="9">
        <v>-7025.943225</v>
      </c>
      <c r="L197" s="6">
        <v>0.891</v>
      </c>
      <c r="M197" s="9"/>
    </row>
    <row r="198" spans="1:13" ht="12">
      <c r="A198" s="4" t="s">
        <v>238</v>
      </c>
      <c r="B198" s="9">
        <v>86523.004</v>
      </c>
      <c r="C198" s="9">
        <v>12019</v>
      </c>
      <c r="D198" s="9">
        <v>-25008.7</v>
      </c>
      <c r="E198" s="9">
        <v>1657.3300000000002</v>
      </c>
      <c r="G198" s="9">
        <v>75190.634</v>
      </c>
      <c r="H198" s="9">
        <v>68268.762</v>
      </c>
      <c r="I198" s="9">
        <v>58028.4477</v>
      </c>
      <c r="J198" s="9">
        <v>17162.18630000001</v>
      </c>
      <c r="K198" s="9">
        <v>12013.530410000005</v>
      </c>
      <c r="L198" s="6">
        <v>1.176</v>
      </c>
      <c r="M198" s="9"/>
    </row>
    <row r="199" spans="1:13" ht="12">
      <c r="A199" s="4" t="s">
        <v>239</v>
      </c>
      <c r="B199" s="9">
        <v>106690.58899999999</v>
      </c>
      <c r="C199" s="9">
        <v>15640</v>
      </c>
      <c r="D199" s="9">
        <v>-25972.6</v>
      </c>
      <c r="E199" s="9">
        <v>1824.6100000000001</v>
      </c>
      <c r="G199" s="9">
        <v>98182.59899999999</v>
      </c>
      <c r="H199" s="9">
        <v>93956.526</v>
      </c>
      <c r="I199" s="9">
        <v>79863.0471</v>
      </c>
      <c r="J199" s="9">
        <v>18319.55189999999</v>
      </c>
      <c r="K199" s="9">
        <v>12823.686329999993</v>
      </c>
      <c r="L199" s="6">
        <v>1.136</v>
      </c>
      <c r="M199" s="9"/>
    </row>
    <row r="200" spans="1:13" ht="12">
      <c r="A200" s="4" t="s">
        <v>240</v>
      </c>
      <c r="B200" s="9">
        <v>283482.8065</v>
      </c>
      <c r="C200" s="9">
        <v>122626.09999999999</v>
      </c>
      <c r="D200" s="9">
        <v>-18391.45</v>
      </c>
      <c r="E200" s="9">
        <v>36908.87</v>
      </c>
      <c r="G200" s="9">
        <v>424626.32649999997</v>
      </c>
      <c r="H200" s="9">
        <v>556863.916</v>
      </c>
      <c r="I200" s="9">
        <v>473334.32859999995</v>
      </c>
      <c r="J200" s="9">
        <v>-48708.00209999998</v>
      </c>
      <c r="K200" s="9">
        <v>-34095.60146999999</v>
      </c>
      <c r="L200" s="6">
        <v>0.939</v>
      </c>
      <c r="M200" s="9"/>
    </row>
    <row r="201" spans="1:13" ht="12">
      <c r="A201" s="4" t="s">
        <v>241</v>
      </c>
      <c r="B201" s="9">
        <v>66952.458</v>
      </c>
      <c r="C201" s="9">
        <v>12676.05</v>
      </c>
      <c r="D201" s="9">
        <v>-18642.2</v>
      </c>
      <c r="E201" s="9">
        <v>1633.19</v>
      </c>
      <c r="G201" s="9">
        <v>62619.498</v>
      </c>
      <c r="H201" s="9">
        <v>75691.325</v>
      </c>
      <c r="I201" s="9">
        <v>64337.626249999994</v>
      </c>
      <c r="J201" s="9">
        <v>-1718.1282499999943</v>
      </c>
      <c r="K201" s="9">
        <v>-1202.689774999996</v>
      </c>
      <c r="L201" s="6">
        <v>0.984</v>
      </c>
      <c r="M201" s="9"/>
    </row>
    <row r="202" spans="1:13" ht="12">
      <c r="A202" s="4" t="s">
        <v>242</v>
      </c>
      <c r="B202" s="9">
        <v>106047.3005</v>
      </c>
      <c r="C202" s="9">
        <v>23849.3</v>
      </c>
      <c r="D202" s="9">
        <v>-16870.8</v>
      </c>
      <c r="E202" s="9">
        <v>6773.820000000001</v>
      </c>
      <c r="G202" s="9">
        <v>119799.6205</v>
      </c>
      <c r="H202" s="9">
        <v>146512.081</v>
      </c>
      <c r="I202" s="9">
        <v>124535.26885000001</v>
      </c>
      <c r="J202" s="9">
        <v>-4735.648350000003</v>
      </c>
      <c r="K202" s="9">
        <v>-3314.953845000002</v>
      </c>
      <c r="L202" s="6">
        <v>0.977</v>
      </c>
      <c r="M202" s="9"/>
    </row>
    <row r="203" spans="1:13" ht="12">
      <c r="A203" s="4" t="s">
        <v>243</v>
      </c>
      <c r="B203" s="9">
        <v>29710.3985</v>
      </c>
      <c r="C203" s="9">
        <v>2677.5</v>
      </c>
      <c r="D203" s="9">
        <v>-5252.15</v>
      </c>
      <c r="E203" s="9">
        <v>422.79</v>
      </c>
      <c r="G203" s="9">
        <v>27558.5385</v>
      </c>
      <c r="H203" s="9">
        <v>32555.762</v>
      </c>
      <c r="I203" s="9">
        <v>27672.397699999998</v>
      </c>
      <c r="J203" s="9">
        <v>-113.85919999999896</v>
      </c>
      <c r="K203" s="9">
        <v>-79.70143999999927</v>
      </c>
      <c r="L203" s="6">
        <v>0.998</v>
      </c>
      <c r="M203" s="9"/>
    </row>
    <row r="204" spans="1:13" ht="12">
      <c r="A204" s="4" t="s">
        <v>244</v>
      </c>
      <c r="B204" s="9">
        <v>17783.6335</v>
      </c>
      <c r="C204" s="9">
        <v>6035</v>
      </c>
      <c r="D204" s="9">
        <v>-6465.95</v>
      </c>
      <c r="E204" s="9">
        <v>374</v>
      </c>
      <c r="G204" s="9">
        <v>17726.6835</v>
      </c>
      <c r="H204" s="9">
        <v>11481.753</v>
      </c>
      <c r="I204" s="9">
        <v>9759.49005</v>
      </c>
      <c r="J204" s="9">
        <v>7967.193449999999</v>
      </c>
      <c r="K204" s="9">
        <v>5577.0354149999985</v>
      </c>
      <c r="L204" s="6">
        <v>1.486</v>
      </c>
      <c r="M204" s="9"/>
    </row>
    <row r="205" spans="1:13" ht="12">
      <c r="A205" s="4" t="s">
        <v>245</v>
      </c>
      <c r="B205" s="9">
        <v>85347.1455</v>
      </c>
      <c r="C205" s="9">
        <v>11628.85</v>
      </c>
      <c r="D205" s="9">
        <v>-18994.95</v>
      </c>
      <c r="E205" s="9">
        <v>2591.3100000000004</v>
      </c>
      <c r="G205" s="9">
        <v>80572.35549999999</v>
      </c>
      <c r="H205" s="9">
        <v>108586.395</v>
      </c>
      <c r="I205" s="9">
        <v>92298.43575</v>
      </c>
      <c r="J205" s="9">
        <v>-11726.080250000014</v>
      </c>
      <c r="K205" s="9">
        <v>-8208.25617500001</v>
      </c>
      <c r="L205" s="6">
        <v>0.924</v>
      </c>
      <c r="M205" s="9"/>
    </row>
    <row r="206" spans="1:13" ht="12">
      <c r="A206" s="4" t="s">
        <v>246</v>
      </c>
      <c r="B206" s="9">
        <v>0</v>
      </c>
      <c r="C206" s="9">
        <v>0</v>
      </c>
      <c r="D206" s="9">
        <v>0</v>
      </c>
      <c r="E206" s="9">
        <v>0</v>
      </c>
      <c r="G206" s="9">
        <v>0</v>
      </c>
      <c r="H206" s="9">
        <v>107953.438</v>
      </c>
      <c r="I206" s="9">
        <v>91760.42229999999</v>
      </c>
      <c r="J206" s="9">
        <v>-91760.42229999999</v>
      </c>
      <c r="K206" s="9">
        <v>-64232.29560999999</v>
      </c>
      <c r="L206" s="6">
        <v>0.405</v>
      </c>
      <c r="M206" s="9"/>
    </row>
    <row r="207" spans="1:13" ht="12">
      <c r="A207" s="4" t="s">
        <v>247</v>
      </c>
      <c r="B207" s="9">
        <v>0</v>
      </c>
      <c r="C207" s="9">
        <v>0</v>
      </c>
      <c r="D207" s="9">
        <v>0</v>
      </c>
      <c r="E207" s="9">
        <v>0</v>
      </c>
      <c r="G207" s="9">
        <v>0</v>
      </c>
      <c r="H207" s="9">
        <v>76137.25499999999</v>
      </c>
      <c r="I207" s="9">
        <v>64716.66674999999</v>
      </c>
      <c r="J207" s="9">
        <v>-64716.66674999999</v>
      </c>
      <c r="K207" s="9">
        <v>-45301.66672499999</v>
      </c>
      <c r="L207" s="6">
        <v>0.405</v>
      </c>
      <c r="M207" s="9"/>
    </row>
    <row r="208" spans="1:13" ht="12">
      <c r="A208" s="4" t="s">
        <v>248</v>
      </c>
      <c r="B208" s="9">
        <v>56435.602</v>
      </c>
      <c r="C208" s="9">
        <v>14389.65</v>
      </c>
      <c r="D208" s="9">
        <v>-20479.899999999998</v>
      </c>
      <c r="E208" s="9">
        <v>1319.88</v>
      </c>
      <c r="G208" s="9">
        <v>51665.231999999996</v>
      </c>
      <c r="H208" s="9">
        <v>57514.232</v>
      </c>
      <c r="I208" s="9">
        <v>48887.097200000004</v>
      </c>
      <c r="J208" s="9">
        <v>2778.1347999999925</v>
      </c>
      <c r="K208" s="9">
        <v>1944.6943599999947</v>
      </c>
      <c r="L208" s="6">
        <v>1.034</v>
      </c>
      <c r="M208" s="9"/>
    </row>
    <row r="209" spans="1:13" ht="27" customHeight="1">
      <c r="A209" s="26" t="s">
        <v>366</v>
      </c>
      <c r="B209" s="9">
        <v>55249.933</v>
      </c>
      <c r="C209" s="9">
        <v>9722.3</v>
      </c>
      <c r="D209" s="9">
        <v>-6083.45</v>
      </c>
      <c r="E209" s="9">
        <v>1955.17</v>
      </c>
      <c r="G209" s="9">
        <v>60843.952999999994</v>
      </c>
      <c r="H209" s="9">
        <v>63752.873</v>
      </c>
      <c r="I209" s="9">
        <v>54189.94205</v>
      </c>
      <c r="J209" s="9">
        <v>6654.010949999996</v>
      </c>
      <c r="K209" s="9">
        <v>4657.807664999997</v>
      </c>
      <c r="L209" s="6">
        <v>1.073</v>
      </c>
      <c r="M209" s="9"/>
    </row>
    <row r="210" spans="1:13" ht="12">
      <c r="A210" s="4" t="s">
        <v>249</v>
      </c>
      <c r="B210" s="9">
        <v>36429.1895</v>
      </c>
      <c r="C210" s="9">
        <v>7291.3</v>
      </c>
      <c r="D210" s="9">
        <v>-77.35</v>
      </c>
      <c r="E210" s="9">
        <v>3417.8500000000004</v>
      </c>
      <c r="G210" s="9">
        <v>47060.989499999996</v>
      </c>
      <c r="H210" s="9">
        <v>65169.914</v>
      </c>
      <c r="I210" s="9">
        <v>55394.4269</v>
      </c>
      <c r="J210" s="9">
        <v>-8333.437400000003</v>
      </c>
      <c r="K210" s="9">
        <v>-5833.406180000002</v>
      </c>
      <c r="L210" s="6">
        <v>0.91</v>
      </c>
      <c r="M210" s="9"/>
    </row>
    <row r="211" spans="1:13" ht="12">
      <c r="A211" s="4" t="s">
        <v>250</v>
      </c>
      <c r="B211" s="9">
        <v>75057.3325</v>
      </c>
      <c r="C211" s="9">
        <v>20758.7</v>
      </c>
      <c r="D211" s="9">
        <v>-19050.2</v>
      </c>
      <c r="E211" s="9">
        <v>2640.44</v>
      </c>
      <c r="G211" s="9">
        <v>79406.2725</v>
      </c>
      <c r="H211" s="9">
        <v>80300.906</v>
      </c>
      <c r="I211" s="9">
        <v>68255.7701</v>
      </c>
      <c r="J211" s="9">
        <v>11150.502400000012</v>
      </c>
      <c r="K211" s="9">
        <v>7805.351680000008</v>
      </c>
      <c r="L211" s="6">
        <v>1.097</v>
      </c>
      <c r="M211" s="9"/>
    </row>
    <row r="212" spans="1:13" ht="12">
      <c r="A212" s="4" t="s">
        <v>251</v>
      </c>
      <c r="B212" s="9">
        <v>44412.133499999996</v>
      </c>
      <c r="C212" s="9">
        <v>8182.95</v>
      </c>
      <c r="D212" s="9">
        <v>-15182.699999999999</v>
      </c>
      <c r="E212" s="9">
        <v>-498.95000000000005</v>
      </c>
      <c r="G212" s="9">
        <v>36913.4335</v>
      </c>
      <c r="H212" s="9">
        <v>42024.807</v>
      </c>
      <c r="I212" s="9">
        <v>35721.08595</v>
      </c>
      <c r="J212" s="9">
        <v>1192.3475499999986</v>
      </c>
      <c r="K212" s="9">
        <v>834.643284999999</v>
      </c>
      <c r="L212" s="6">
        <v>1.02</v>
      </c>
      <c r="M212" s="9"/>
    </row>
    <row r="213" spans="1:13" ht="12">
      <c r="A213" s="4" t="s">
        <v>252</v>
      </c>
      <c r="B213" s="9">
        <v>144916.50149999998</v>
      </c>
      <c r="C213" s="9">
        <v>24723.95</v>
      </c>
      <c r="D213" s="9">
        <v>-17374</v>
      </c>
      <c r="E213" s="9">
        <v>8349.720000000001</v>
      </c>
      <c r="G213" s="9">
        <v>160616.1715</v>
      </c>
      <c r="H213" s="9">
        <v>195937.858</v>
      </c>
      <c r="I213" s="9">
        <v>166547.1793</v>
      </c>
      <c r="J213" s="9">
        <v>-5931.007799999992</v>
      </c>
      <c r="K213" s="9">
        <v>-4151.705459999995</v>
      </c>
      <c r="L213" s="6">
        <v>0.979</v>
      </c>
      <c r="M213" s="9"/>
    </row>
    <row r="214" spans="1:13" ht="12">
      <c r="A214" s="4" t="s">
        <v>253</v>
      </c>
      <c r="B214" s="9">
        <v>134639.302</v>
      </c>
      <c r="C214" s="9">
        <v>19985.2</v>
      </c>
      <c r="D214" s="9">
        <v>-17303.45</v>
      </c>
      <c r="E214" s="9">
        <v>4078.8100000000004</v>
      </c>
      <c r="G214" s="9">
        <v>141399.862</v>
      </c>
      <c r="H214" s="9">
        <v>158405.347</v>
      </c>
      <c r="I214" s="9">
        <v>134644.54495</v>
      </c>
      <c r="J214" s="9">
        <v>6755.317049999983</v>
      </c>
      <c r="K214" s="9">
        <v>4728.721934999988</v>
      </c>
      <c r="L214" s="6">
        <v>1.03</v>
      </c>
      <c r="M214" s="9"/>
    </row>
    <row r="215" spans="1:13" ht="12">
      <c r="A215" s="4" t="s">
        <v>254</v>
      </c>
      <c r="B215" s="9">
        <v>23189.219</v>
      </c>
      <c r="C215" s="9">
        <v>9611.8</v>
      </c>
      <c r="D215" s="9">
        <v>-1620.95</v>
      </c>
      <c r="E215" s="9">
        <v>1152.26</v>
      </c>
      <c r="G215" s="9">
        <v>32332.328999999998</v>
      </c>
      <c r="H215" s="9">
        <v>35923.766</v>
      </c>
      <c r="I215" s="9">
        <v>30535.201100000002</v>
      </c>
      <c r="J215" s="9">
        <v>1797.1278999999959</v>
      </c>
      <c r="K215" s="9">
        <v>1257.989529999997</v>
      </c>
      <c r="L215" s="6">
        <v>1.035</v>
      </c>
      <c r="M215" s="9"/>
    </row>
    <row r="216" spans="1:13" ht="12">
      <c r="A216" s="4" t="s">
        <v>255</v>
      </c>
      <c r="B216" s="9">
        <v>39021.9645</v>
      </c>
      <c r="C216" s="9">
        <v>13118.9</v>
      </c>
      <c r="D216" s="9">
        <v>-4841.599999999999</v>
      </c>
      <c r="E216" s="9">
        <v>2138.26</v>
      </c>
      <c r="G216" s="9">
        <v>49437.52450000001</v>
      </c>
      <c r="H216" s="9">
        <v>50440.706</v>
      </c>
      <c r="I216" s="9">
        <v>42874.600099999996</v>
      </c>
      <c r="J216" s="9">
        <v>6562.924400000011</v>
      </c>
      <c r="K216" s="9">
        <v>4594.047080000008</v>
      </c>
      <c r="L216" s="6">
        <v>1.091</v>
      </c>
      <c r="M216" s="9"/>
    </row>
    <row r="217" spans="1:13" ht="12">
      <c r="A217" s="4" t="s">
        <v>256</v>
      </c>
      <c r="B217" s="9">
        <v>142739.972</v>
      </c>
      <c r="C217" s="9">
        <v>35360</v>
      </c>
      <c r="D217" s="9">
        <v>-25707.399999999998</v>
      </c>
      <c r="E217" s="9">
        <v>6844.200000000001</v>
      </c>
      <c r="G217" s="9">
        <v>159236.77200000003</v>
      </c>
      <c r="H217" s="9">
        <v>200775.978</v>
      </c>
      <c r="I217" s="9">
        <v>170659.5813</v>
      </c>
      <c r="J217" s="9">
        <v>-11422.809299999964</v>
      </c>
      <c r="K217" s="9">
        <v>-7995.966509999975</v>
      </c>
      <c r="L217" s="6">
        <v>0.96</v>
      </c>
      <c r="M217" s="9"/>
    </row>
    <row r="218" spans="1:13" ht="12">
      <c r="A218" s="4" t="s">
        <v>257</v>
      </c>
      <c r="B218" s="9">
        <v>0</v>
      </c>
      <c r="C218" s="9">
        <v>0</v>
      </c>
      <c r="D218" s="9">
        <v>0</v>
      </c>
      <c r="E218" s="9">
        <v>0</v>
      </c>
      <c r="G218" s="9">
        <v>0</v>
      </c>
      <c r="H218" s="9">
        <v>25335.403</v>
      </c>
      <c r="I218" s="9">
        <v>21535.092549999998</v>
      </c>
      <c r="J218" s="9">
        <v>-21535.092549999998</v>
      </c>
      <c r="K218" s="9">
        <v>-15074.564784999997</v>
      </c>
      <c r="L218" s="6">
        <v>0.405</v>
      </c>
      <c r="M218" s="9"/>
    </row>
    <row r="219" spans="1:13" ht="12">
      <c r="A219" s="4" t="s">
        <v>258</v>
      </c>
      <c r="B219" s="9">
        <v>0</v>
      </c>
      <c r="C219" s="9">
        <v>0</v>
      </c>
      <c r="D219" s="9">
        <v>0</v>
      </c>
      <c r="E219" s="9">
        <v>0</v>
      </c>
      <c r="G219" s="9">
        <v>0</v>
      </c>
      <c r="H219" s="9">
        <v>84229.66</v>
      </c>
      <c r="I219" s="9">
        <v>71595.211</v>
      </c>
      <c r="J219" s="9">
        <v>-71595.211</v>
      </c>
      <c r="K219" s="9">
        <v>-50116.647699999994</v>
      </c>
      <c r="L219" s="6">
        <v>0.405</v>
      </c>
      <c r="M219" s="9"/>
    </row>
    <row r="220" spans="1:13" ht="12">
      <c r="A220" s="4" t="s">
        <v>259</v>
      </c>
      <c r="B220" s="9">
        <v>810137.075</v>
      </c>
      <c r="C220" s="9">
        <v>729532.9</v>
      </c>
      <c r="D220" s="9">
        <v>-588177.0499999999</v>
      </c>
      <c r="E220" s="9">
        <v>52627.41</v>
      </c>
      <c r="G220" s="9">
        <v>1004120.335</v>
      </c>
      <c r="H220" s="9">
        <v>1140763.859</v>
      </c>
      <c r="I220" s="9">
        <v>969649.2801499999</v>
      </c>
      <c r="J220" s="9">
        <v>34471.05485000007</v>
      </c>
      <c r="K220" s="9">
        <v>24129.73839500005</v>
      </c>
      <c r="L220" s="6">
        <v>1.021</v>
      </c>
      <c r="M220" s="9"/>
    </row>
    <row r="221" spans="1:13" ht="27" customHeight="1">
      <c r="A221" s="26" t="s">
        <v>367</v>
      </c>
      <c r="B221" s="9">
        <v>51955.006499999996</v>
      </c>
      <c r="C221" s="9">
        <v>8017.2</v>
      </c>
      <c r="D221" s="9">
        <v>-1180.6499999999999</v>
      </c>
      <c r="E221" s="9">
        <v>6497.910000000001</v>
      </c>
      <c r="G221" s="9">
        <v>65289.4665</v>
      </c>
      <c r="H221" s="9">
        <v>83188.141</v>
      </c>
      <c r="I221" s="9">
        <v>70709.91985</v>
      </c>
      <c r="J221" s="9">
        <v>-5420.453350000003</v>
      </c>
      <c r="K221" s="9">
        <v>-3794.317345000002</v>
      </c>
      <c r="L221" s="6">
        <v>0.954</v>
      </c>
      <c r="M221" s="9"/>
    </row>
    <row r="222" spans="1:13" ht="12">
      <c r="A222" s="4" t="s">
        <v>260</v>
      </c>
      <c r="B222" s="9">
        <v>58530.8445</v>
      </c>
      <c r="C222" s="9">
        <v>13410.449999999999</v>
      </c>
      <c r="D222" s="9">
        <v>-9139.199999999999</v>
      </c>
      <c r="E222" s="9">
        <v>3433.32</v>
      </c>
      <c r="G222" s="9">
        <v>66235.4145</v>
      </c>
      <c r="H222" s="9">
        <v>86195.349</v>
      </c>
      <c r="I222" s="9">
        <v>73266.04665</v>
      </c>
      <c r="J222" s="9">
        <v>-7030.632150000005</v>
      </c>
      <c r="K222" s="9">
        <v>-4921.442505000003</v>
      </c>
      <c r="L222" s="6">
        <v>0.943</v>
      </c>
      <c r="M222" s="9"/>
    </row>
    <row r="223" spans="1:13" ht="12">
      <c r="A223" s="4" t="s">
        <v>261</v>
      </c>
      <c r="B223" s="9">
        <v>93318.8775</v>
      </c>
      <c r="C223" s="9">
        <v>19844.95</v>
      </c>
      <c r="D223" s="9">
        <v>-5132.3</v>
      </c>
      <c r="E223" s="9">
        <v>4717.67</v>
      </c>
      <c r="G223" s="9">
        <v>112749.1975</v>
      </c>
      <c r="H223" s="9">
        <v>138236.448</v>
      </c>
      <c r="I223" s="9">
        <v>117500.9808</v>
      </c>
      <c r="J223" s="9">
        <v>-4751.78330000001</v>
      </c>
      <c r="K223" s="9">
        <v>-3326.2483100000068</v>
      </c>
      <c r="L223" s="6">
        <v>0.976</v>
      </c>
      <c r="M223" s="9"/>
    </row>
    <row r="224" spans="1:13" ht="12">
      <c r="A224" s="4" t="s">
        <v>263</v>
      </c>
      <c r="B224" s="9">
        <v>0</v>
      </c>
      <c r="C224" s="9">
        <v>0</v>
      </c>
      <c r="D224" s="9">
        <v>0</v>
      </c>
      <c r="E224" s="9">
        <v>0</v>
      </c>
      <c r="G224" s="9">
        <v>0</v>
      </c>
      <c r="H224" s="9">
        <v>80836.90199999999</v>
      </c>
      <c r="I224" s="9">
        <v>68711.36669999998</v>
      </c>
      <c r="J224" s="9">
        <v>-68711.36669999998</v>
      </c>
      <c r="K224" s="9">
        <v>-48097.956689999985</v>
      </c>
      <c r="L224" s="6">
        <v>0.405</v>
      </c>
      <c r="M224" s="9"/>
    </row>
    <row r="225" spans="1:13" ht="12">
      <c r="A225" s="4" t="s">
        <v>264</v>
      </c>
      <c r="B225" s="9">
        <v>149485.3915</v>
      </c>
      <c r="C225" s="9">
        <v>17370.6</v>
      </c>
      <c r="D225" s="9">
        <v>-19786.3</v>
      </c>
      <c r="E225" s="9">
        <v>4566.71</v>
      </c>
      <c r="G225" s="9">
        <v>151636.40149999998</v>
      </c>
      <c r="H225" s="9">
        <v>142598.462</v>
      </c>
      <c r="I225" s="9">
        <v>121208.6927</v>
      </c>
      <c r="J225" s="9">
        <v>30427.70879999998</v>
      </c>
      <c r="K225" s="9">
        <v>21299.396159999982</v>
      </c>
      <c r="L225" s="6">
        <v>1.149</v>
      </c>
      <c r="M225" s="9"/>
    </row>
    <row r="226" spans="1:13" ht="12">
      <c r="A226" s="4" t="s">
        <v>265</v>
      </c>
      <c r="B226" s="9">
        <v>30304.6345</v>
      </c>
      <c r="C226" s="9">
        <v>6565.4</v>
      </c>
      <c r="D226" s="9">
        <v>-10269.699999999999</v>
      </c>
      <c r="E226" s="9">
        <v>883.1500000000001</v>
      </c>
      <c r="G226" s="9">
        <v>27483.484500000002</v>
      </c>
      <c r="H226" s="9">
        <v>22946.184</v>
      </c>
      <c r="I226" s="9">
        <v>19504.256400000002</v>
      </c>
      <c r="J226" s="9">
        <v>7979.2281</v>
      </c>
      <c r="K226" s="9">
        <v>5585.45967</v>
      </c>
      <c r="L226" s="6">
        <v>1.243</v>
      </c>
      <c r="M226" s="9"/>
    </row>
    <row r="227" spans="1:13" ht="12">
      <c r="A227" s="4" t="s">
        <v>266</v>
      </c>
      <c r="B227" s="9">
        <v>90777.958</v>
      </c>
      <c r="C227" s="9">
        <v>17370.6</v>
      </c>
      <c r="D227" s="9">
        <v>-5015.849999999999</v>
      </c>
      <c r="E227" s="9">
        <v>6835.02</v>
      </c>
      <c r="G227" s="9">
        <v>109967.728</v>
      </c>
      <c r="H227" s="9">
        <v>154204.796</v>
      </c>
      <c r="I227" s="9">
        <v>131074.0766</v>
      </c>
      <c r="J227" s="9">
        <v>-21106.348599999998</v>
      </c>
      <c r="K227" s="9">
        <v>-14774.444019999997</v>
      </c>
      <c r="L227" s="6">
        <v>0.904</v>
      </c>
      <c r="M227" s="9"/>
    </row>
    <row r="228" spans="1:13" ht="12">
      <c r="A228" s="4" t="s">
        <v>267</v>
      </c>
      <c r="B228" s="9">
        <v>18780.1</v>
      </c>
      <c r="C228" s="9">
        <v>3553</v>
      </c>
      <c r="D228" s="9">
        <v>-3425.5</v>
      </c>
      <c r="E228" s="9">
        <v>767.8900000000001</v>
      </c>
      <c r="G228" s="9">
        <v>19675.489999999998</v>
      </c>
      <c r="H228" s="9">
        <v>16270.904</v>
      </c>
      <c r="I228" s="9">
        <v>13830.2684</v>
      </c>
      <c r="J228" s="9">
        <v>5845.221599999997</v>
      </c>
      <c r="K228" s="9">
        <v>4091.6551199999976</v>
      </c>
      <c r="L228" s="6">
        <v>1.251</v>
      </c>
      <c r="M228" s="9"/>
    </row>
    <row r="229" spans="1:13" ht="12">
      <c r="A229" s="4" t="s">
        <v>268</v>
      </c>
      <c r="B229" s="9">
        <v>39481.6565</v>
      </c>
      <c r="C229" s="9">
        <v>3577.65</v>
      </c>
      <c r="D229" s="9">
        <v>-6094.5</v>
      </c>
      <c r="E229" s="9">
        <v>2486.25</v>
      </c>
      <c r="G229" s="9">
        <v>39451.0565</v>
      </c>
      <c r="H229" s="9">
        <v>39609.892</v>
      </c>
      <c r="I229" s="9">
        <v>33668.4082</v>
      </c>
      <c r="J229" s="9">
        <v>5782.648300000001</v>
      </c>
      <c r="K229" s="9">
        <v>4047.85381</v>
      </c>
      <c r="L229" s="6">
        <v>1.102</v>
      </c>
      <c r="M229" s="9"/>
    </row>
    <row r="230" spans="1:13" ht="12">
      <c r="A230" s="4" t="s">
        <v>269</v>
      </c>
      <c r="B230" s="9">
        <v>409216.9775</v>
      </c>
      <c r="C230" s="9">
        <v>216051.3</v>
      </c>
      <c r="D230" s="9">
        <v>-639.1999999999999</v>
      </c>
      <c r="E230" s="9">
        <v>57509.3</v>
      </c>
      <c r="G230" s="9">
        <v>682138.3775000001</v>
      </c>
      <c r="H230" s="9">
        <v>886072.639</v>
      </c>
      <c r="I230" s="9">
        <v>753161.74315</v>
      </c>
      <c r="J230" s="9">
        <v>-71023.36564999993</v>
      </c>
      <c r="K230" s="9">
        <v>-49716.35595499995</v>
      </c>
      <c r="L230" s="6">
        <v>0.944</v>
      </c>
      <c r="M230" s="9"/>
    </row>
    <row r="231" spans="1:13" ht="27" customHeight="1">
      <c r="A231" s="26" t="s">
        <v>368</v>
      </c>
      <c r="B231" s="9">
        <v>112183.0675</v>
      </c>
      <c r="C231" s="9">
        <v>18613.3</v>
      </c>
      <c r="D231" s="9">
        <v>-19012.8</v>
      </c>
      <c r="E231" s="9">
        <v>3592.2700000000004</v>
      </c>
      <c r="G231" s="9">
        <v>115375.83750000001</v>
      </c>
      <c r="H231" s="9">
        <v>124721.547</v>
      </c>
      <c r="I231" s="9">
        <v>106013.31495</v>
      </c>
      <c r="J231" s="9">
        <v>9362.522550000009</v>
      </c>
      <c r="K231" s="9">
        <v>6553.765785000006</v>
      </c>
      <c r="L231" s="6">
        <v>1.053</v>
      </c>
      <c r="M231" s="9"/>
    </row>
    <row r="232" spans="1:13" ht="12">
      <c r="A232" s="4" t="s">
        <v>270</v>
      </c>
      <c r="B232" s="9">
        <v>313540.777</v>
      </c>
      <c r="C232" s="9">
        <v>55982.7</v>
      </c>
      <c r="D232" s="9">
        <v>-59137.9</v>
      </c>
      <c r="E232" s="9">
        <v>22855.65</v>
      </c>
      <c r="G232" s="9">
        <v>333241.227</v>
      </c>
      <c r="H232" s="9">
        <v>361031.225</v>
      </c>
      <c r="I232" s="9">
        <v>306876.54124999995</v>
      </c>
      <c r="J232" s="9">
        <v>26364.685750000062</v>
      </c>
      <c r="K232" s="9">
        <v>18455.280025000044</v>
      </c>
      <c r="L232" s="6">
        <v>1.051</v>
      </c>
      <c r="M232" s="9"/>
    </row>
    <row r="233" spans="1:13" ht="12">
      <c r="A233" s="4" t="s">
        <v>271</v>
      </c>
      <c r="B233" s="9">
        <v>242089.504</v>
      </c>
      <c r="C233" s="9">
        <v>81671.4</v>
      </c>
      <c r="D233" s="9">
        <v>-10820.5</v>
      </c>
      <c r="E233" s="9">
        <v>27815.4</v>
      </c>
      <c r="G233" s="9">
        <v>340755.804</v>
      </c>
      <c r="H233" s="9">
        <v>376067.693</v>
      </c>
      <c r="I233" s="9">
        <v>319657.53905</v>
      </c>
      <c r="J233" s="9">
        <v>21098.264949999982</v>
      </c>
      <c r="K233" s="9">
        <v>14768.785464999986</v>
      </c>
      <c r="L233" s="6">
        <v>1.039</v>
      </c>
      <c r="M233" s="9"/>
    </row>
    <row r="234" spans="1:13" ht="12">
      <c r="A234" s="4" t="s">
        <v>272</v>
      </c>
      <c r="B234" s="9">
        <v>43440.894</v>
      </c>
      <c r="C234" s="9">
        <v>10820.5</v>
      </c>
      <c r="D234" s="9">
        <v>-955.4</v>
      </c>
      <c r="E234" s="9">
        <v>5439.150000000001</v>
      </c>
      <c r="G234" s="9">
        <v>58745.144</v>
      </c>
      <c r="H234" s="9">
        <v>60987.53</v>
      </c>
      <c r="I234" s="9">
        <v>51839.400499999996</v>
      </c>
      <c r="J234" s="9">
        <v>6905.743500000004</v>
      </c>
      <c r="K234" s="9">
        <v>4834.020450000003</v>
      </c>
      <c r="L234" s="6">
        <v>1.079</v>
      </c>
      <c r="M234" s="9"/>
    </row>
    <row r="235" spans="1:13" ht="12">
      <c r="A235" s="4" t="s">
        <v>273</v>
      </c>
      <c r="B235" s="9">
        <v>94625.07549999999</v>
      </c>
      <c r="C235" s="9">
        <v>7852.3</v>
      </c>
      <c r="D235" s="9">
        <v>-20321.8</v>
      </c>
      <c r="E235" s="9">
        <v>8600.130000000001</v>
      </c>
      <c r="G235" s="9">
        <v>90755.7055</v>
      </c>
      <c r="H235" s="9">
        <v>93788.459</v>
      </c>
      <c r="I235" s="9">
        <v>79720.19015</v>
      </c>
      <c r="J235" s="9">
        <v>11035.515350000001</v>
      </c>
      <c r="K235" s="9">
        <v>7724.860745000001</v>
      </c>
      <c r="L235" s="6">
        <v>1.082</v>
      </c>
      <c r="M235" s="9"/>
    </row>
    <row r="236" spans="1:13" ht="12">
      <c r="A236" s="4" t="s">
        <v>274</v>
      </c>
      <c r="B236" s="9">
        <v>0</v>
      </c>
      <c r="C236" s="9">
        <v>0</v>
      </c>
      <c r="D236" s="9">
        <v>0</v>
      </c>
      <c r="E236" s="9">
        <v>0</v>
      </c>
      <c r="G236" s="9">
        <v>0</v>
      </c>
      <c r="H236" s="9">
        <v>50243.744999999995</v>
      </c>
      <c r="I236" s="9">
        <v>42707.183249999995</v>
      </c>
      <c r="J236" s="9">
        <v>-42707.183249999995</v>
      </c>
      <c r="K236" s="9">
        <v>-29895.028274999993</v>
      </c>
      <c r="L236" s="6">
        <v>0.405</v>
      </c>
      <c r="M236" s="9"/>
    </row>
    <row r="237" spans="1:13" ht="12">
      <c r="A237" s="4" t="s">
        <v>275</v>
      </c>
      <c r="B237" s="9">
        <v>0</v>
      </c>
      <c r="C237" s="9">
        <v>0</v>
      </c>
      <c r="D237" s="9">
        <v>0</v>
      </c>
      <c r="E237" s="9">
        <v>0</v>
      </c>
      <c r="G237" s="9">
        <v>0</v>
      </c>
      <c r="H237" s="9">
        <v>169075.722</v>
      </c>
      <c r="I237" s="9">
        <v>143714.36370000002</v>
      </c>
      <c r="J237" s="9">
        <v>-143714.36370000002</v>
      </c>
      <c r="K237" s="9">
        <v>-100600.05459</v>
      </c>
      <c r="L237" s="6">
        <v>0.405</v>
      </c>
      <c r="M237" s="9"/>
    </row>
    <row r="238" spans="1:13" ht="12">
      <c r="A238" s="4" t="s">
        <v>1</v>
      </c>
      <c r="B238" s="9">
        <v>56191.741</v>
      </c>
      <c r="C238" s="9">
        <v>8193.15</v>
      </c>
      <c r="D238" s="9">
        <v>-11193.65</v>
      </c>
      <c r="E238" s="9">
        <v>1763.5800000000002</v>
      </c>
      <c r="G238" s="9">
        <v>54954.821</v>
      </c>
      <c r="H238" s="9">
        <v>50438.072</v>
      </c>
      <c r="I238" s="9">
        <v>42872.3612</v>
      </c>
      <c r="J238" s="9">
        <v>12082.459800000004</v>
      </c>
      <c r="K238" s="9">
        <v>8457.721860000003</v>
      </c>
      <c r="L238" s="6">
        <v>1.168</v>
      </c>
      <c r="M238" s="9"/>
    </row>
    <row r="239" spans="1:13" ht="12">
      <c r="A239" s="4" t="s">
        <v>276</v>
      </c>
      <c r="B239" s="9">
        <v>106938.6545</v>
      </c>
      <c r="C239" s="9">
        <v>28532.8</v>
      </c>
      <c r="D239" s="9">
        <v>-6199.9</v>
      </c>
      <c r="E239" s="9">
        <v>10833.25</v>
      </c>
      <c r="G239" s="9">
        <v>140104.8045</v>
      </c>
      <c r="H239" s="9">
        <v>155476.86</v>
      </c>
      <c r="I239" s="9">
        <v>132155.33099999998</v>
      </c>
      <c r="J239" s="9">
        <v>7949.473500000022</v>
      </c>
      <c r="K239" s="9">
        <v>5564.631450000015</v>
      </c>
      <c r="L239" s="6">
        <v>1.036</v>
      </c>
      <c r="M239" s="9"/>
    </row>
    <row r="240" spans="1:13" ht="12">
      <c r="A240" s="4" t="s">
        <v>277</v>
      </c>
      <c r="B240" s="9">
        <v>26847.134</v>
      </c>
      <c r="C240" s="9">
        <v>5593</v>
      </c>
      <c r="D240" s="9">
        <v>-6097.05</v>
      </c>
      <c r="E240" s="9">
        <v>2675.1200000000003</v>
      </c>
      <c r="G240" s="9">
        <v>29018.203999999998</v>
      </c>
      <c r="H240" s="9">
        <v>35650.178</v>
      </c>
      <c r="I240" s="9">
        <v>30302.651299999998</v>
      </c>
      <c r="J240" s="9">
        <v>-1284.4472999999998</v>
      </c>
      <c r="K240" s="9">
        <v>-899.1131099999998</v>
      </c>
      <c r="L240" s="6">
        <v>0.975</v>
      </c>
      <c r="M240" s="9"/>
    </row>
    <row r="241" spans="1:13" ht="12">
      <c r="A241" s="4" t="s">
        <v>278</v>
      </c>
      <c r="B241" s="9">
        <v>51464.4815</v>
      </c>
      <c r="C241" s="9">
        <v>8518.699999999999</v>
      </c>
      <c r="D241" s="9">
        <v>-462.4</v>
      </c>
      <c r="E241" s="9">
        <v>4770.200000000001</v>
      </c>
      <c r="G241" s="9">
        <v>64290.98150000001</v>
      </c>
      <c r="H241" s="9">
        <v>70071.136</v>
      </c>
      <c r="I241" s="9">
        <v>59560.465599999996</v>
      </c>
      <c r="J241" s="9">
        <v>4730.515900000013</v>
      </c>
      <c r="K241" s="9">
        <v>3311.361130000009</v>
      </c>
      <c r="L241" s="6">
        <v>1.047</v>
      </c>
      <c r="M241" s="9"/>
    </row>
    <row r="242" spans="1:13" ht="12">
      <c r="A242" s="4" t="s">
        <v>279</v>
      </c>
      <c r="B242" s="9">
        <v>37183.1965</v>
      </c>
      <c r="C242" s="9">
        <v>13130.8</v>
      </c>
      <c r="D242" s="9">
        <v>-189.54999999999998</v>
      </c>
      <c r="E242" s="9">
        <v>2528.75</v>
      </c>
      <c r="G242" s="9">
        <v>52653.1965</v>
      </c>
      <c r="H242" s="9">
        <v>61739.048</v>
      </c>
      <c r="I242" s="9">
        <v>52478.190800000004</v>
      </c>
      <c r="J242" s="9">
        <v>175.00569999999425</v>
      </c>
      <c r="K242" s="9">
        <v>122.50398999999597</v>
      </c>
      <c r="L242" s="6">
        <v>1.002</v>
      </c>
      <c r="M242" s="9"/>
    </row>
    <row r="243" spans="1:13" ht="12">
      <c r="A243" s="4" t="s">
        <v>280</v>
      </c>
      <c r="B243" s="9">
        <v>0</v>
      </c>
      <c r="C243" s="9">
        <v>0</v>
      </c>
      <c r="D243" s="9">
        <v>0</v>
      </c>
      <c r="E243" s="9">
        <v>0</v>
      </c>
      <c r="G243" s="9">
        <v>0</v>
      </c>
      <c r="H243" s="9">
        <v>62656.115999999995</v>
      </c>
      <c r="I243" s="9">
        <v>53257.698599999996</v>
      </c>
      <c r="J243" s="9">
        <v>-53257.698599999996</v>
      </c>
      <c r="K243" s="9">
        <v>-37280.389019999995</v>
      </c>
      <c r="L243" s="6">
        <v>0.405</v>
      </c>
      <c r="M243" s="9"/>
    </row>
    <row r="244" spans="1:13" ht="12">
      <c r="A244" s="4" t="s">
        <v>281</v>
      </c>
      <c r="B244" s="9">
        <v>29509.984</v>
      </c>
      <c r="C244" s="9">
        <v>16356.55</v>
      </c>
      <c r="D244" s="9">
        <v>-6387.75</v>
      </c>
      <c r="E244" s="9">
        <v>2064.48</v>
      </c>
      <c r="G244" s="9">
        <v>41543.264</v>
      </c>
      <c r="H244" s="9">
        <v>43092.356</v>
      </c>
      <c r="I244" s="9">
        <v>36628.5026</v>
      </c>
      <c r="J244" s="9">
        <v>4914.761400000003</v>
      </c>
      <c r="K244" s="9">
        <v>3440.332980000002</v>
      </c>
      <c r="L244" s="6">
        <v>1.08</v>
      </c>
      <c r="M244" s="9"/>
    </row>
    <row r="245" spans="1:13" ht="12">
      <c r="A245" s="4" t="s">
        <v>282</v>
      </c>
      <c r="B245" s="9">
        <v>18569.875</v>
      </c>
      <c r="C245" s="9">
        <v>3421.25</v>
      </c>
      <c r="D245" s="9">
        <v>-1184.8999999999999</v>
      </c>
      <c r="E245" s="9">
        <v>2459.3900000000003</v>
      </c>
      <c r="G245" s="9">
        <v>23265.614999999998</v>
      </c>
      <c r="H245" s="9">
        <v>30445.689</v>
      </c>
      <c r="I245" s="9">
        <v>25878.835649999997</v>
      </c>
      <c r="J245" s="9">
        <v>-2613.2206499999993</v>
      </c>
      <c r="K245" s="9">
        <v>-1829.2544549999993</v>
      </c>
      <c r="L245" s="6">
        <v>0.94</v>
      </c>
      <c r="M245" s="9"/>
    </row>
    <row r="246" spans="1:13" ht="27" customHeight="1">
      <c r="A246" s="26" t="s">
        <v>369</v>
      </c>
      <c r="B246" s="9">
        <v>0</v>
      </c>
      <c r="C246" s="9">
        <v>0</v>
      </c>
      <c r="D246" s="9">
        <v>0</v>
      </c>
      <c r="E246" s="9">
        <v>0</v>
      </c>
      <c r="G246" s="9">
        <v>0</v>
      </c>
      <c r="H246" s="9">
        <v>205301.338</v>
      </c>
      <c r="I246" s="9">
        <v>174506.13729999997</v>
      </c>
      <c r="J246" s="9">
        <v>-174506.13729999997</v>
      </c>
      <c r="K246" s="9">
        <v>-122154.29610999997</v>
      </c>
      <c r="L246" s="6">
        <v>0.405</v>
      </c>
      <c r="M246" s="9"/>
    </row>
    <row r="247" spans="1:13" ht="12">
      <c r="A247" s="4" t="s">
        <v>283</v>
      </c>
      <c r="B247" s="9">
        <v>424161.17199999996</v>
      </c>
      <c r="C247" s="9">
        <v>138230.4</v>
      </c>
      <c r="D247" s="9">
        <v>-55085.1</v>
      </c>
      <c r="E247" s="9">
        <v>27066.890000000003</v>
      </c>
      <c r="G247" s="9">
        <v>534373.362</v>
      </c>
      <c r="H247" s="9">
        <v>621535.492</v>
      </c>
      <c r="I247" s="9">
        <v>528305.1682</v>
      </c>
      <c r="J247" s="9">
        <v>6068.193800000008</v>
      </c>
      <c r="K247" s="9">
        <v>4247.735660000006</v>
      </c>
      <c r="L247" s="6">
        <v>1.007</v>
      </c>
      <c r="M247" s="9"/>
    </row>
    <row r="248" spans="1:13" ht="12">
      <c r="A248" s="4" t="s">
        <v>284</v>
      </c>
      <c r="B248" s="9">
        <v>64639.983</v>
      </c>
      <c r="C248" s="9">
        <v>14146.55</v>
      </c>
      <c r="D248" s="9">
        <v>-20928.7</v>
      </c>
      <c r="E248" s="9">
        <v>2560.71</v>
      </c>
      <c r="G248" s="9">
        <v>60418.543</v>
      </c>
      <c r="H248" s="9">
        <v>53236.794</v>
      </c>
      <c r="I248" s="9">
        <v>45251.2749</v>
      </c>
      <c r="J248" s="9">
        <v>15167.268100000001</v>
      </c>
      <c r="K248" s="9">
        <v>10617.08767</v>
      </c>
      <c r="L248" s="6">
        <v>1.199</v>
      </c>
      <c r="M248" s="9"/>
    </row>
    <row r="249" spans="1:13" ht="12">
      <c r="A249" s="4" t="s">
        <v>285</v>
      </c>
      <c r="B249" s="9">
        <v>228829.9125</v>
      </c>
      <c r="C249" s="9">
        <v>66481.9</v>
      </c>
      <c r="D249" s="9">
        <v>-43713.799999999996</v>
      </c>
      <c r="E249" s="9">
        <v>7454.330000000001</v>
      </c>
      <c r="G249" s="9">
        <v>259052.3425</v>
      </c>
      <c r="H249" s="9">
        <v>282198.759</v>
      </c>
      <c r="I249" s="9">
        <v>239868.94515</v>
      </c>
      <c r="J249" s="9">
        <v>19183.397349999985</v>
      </c>
      <c r="K249" s="9">
        <v>13428.378144999988</v>
      </c>
      <c r="L249" s="6">
        <v>1.048</v>
      </c>
      <c r="M249" s="9"/>
    </row>
    <row r="250" spans="1:13" ht="12">
      <c r="A250" s="4" t="s">
        <v>286</v>
      </c>
      <c r="B250" s="9">
        <v>105605.828</v>
      </c>
      <c r="C250" s="9">
        <v>27177.05</v>
      </c>
      <c r="D250" s="9">
        <v>-29101.45</v>
      </c>
      <c r="E250" s="9">
        <v>2338.69</v>
      </c>
      <c r="G250" s="9">
        <v>106020.118</v>
      </c>
      <c r="H250" s="9">
        <v>143808.014</v>
      </c>
      <c r="I250" s="9">
        <v>122236.81189999999</v>
      </c>
      <c r="J250" s="9">
        <v>-16216.693899999984</v>
      </c>
      <c r="K250" s="9">
        <v>-11351.685729999988</v>
      </c>
      <c r="L250" s="6">
        <v>0.921</v>
      </c>
      <c r="M250" s="9"/>
    </row>
    <row r="251" spans="1:13" ht="12">
      <c r="A251" s="4" t="s">
        <v>287</v>
      </c>
      <c r="B251" s="9">
        <v>0</v>
      </c>
      <c r="C251" s="9">
        <v>0</v>
      </c>
      <c r="D251" s="9">
        <v>0</v>
      </c>
      <c r="E251" s="9">
        <v>0</v>
      </c>
      <c r="G251" s="9">
        <v>0</v>
      </c>
      <c r="H251" s="9">
        <v>54005.17</v>
      </c>
      <c r="I251" s="9">
        <v>45904.394499999995</v>
      </c>
      <c r="J251" s="9">
        <v>-45904.394499999995</v>
      </c>
      <c r="K251" s="9">
        <v>-32133.076149999994</v>
      </c>
      <c r="L251" s="6">
        <v>0.405</v>
      </c>
      <c r="M251" s="9"/>
    </row>
    <row r="252" spans="1:13" ht="12">
      <c r="A252" s="4" t="s">
        <v>288</v>
      </c>
      <c r="B252" s="9">
        <v>19326.685</v>
      </c>
      <c r="C252" s="9">
        <v>6120.849999999999</v>
      </c>
      <c r="D252" s="9">
        <v>-25.5</v>
      </c>
      <c r="E252" s="9">
        <v>5734.950000000001</v>
      </c>
      <c r="G252" s="9">
        <v>31156.985</v>
      </c>
      <c r="H252" s="9">
        <v>41981.097</v>
      </c>
      <c r="I252" s="9">
        <v>35683.93245</v>
      </c>
      <c r="J252" s="9">
        <v>-4526.94745</v>
      </c>
      <c r="K252" s="9">
        <v>-3168.8632149999994</v>
      </c>
      <c r="L252" s="6">
        <v>0.925</v>
      </c>
      <c r="M252" s="9"/>
    </row>
    <row r="253" spans="1:13" ht="12">
      <c r="A253" s="4" t="s">
        <v>289</v>
      </c>
      <c r="B253" s="9">
        <v>48706.3295</v>
      </c>
      <c r="C253" s="9">
        <v>6070.7</v>
      </c>
      <c r="D253" s="9">
        <v>-3301.4</v>
      </c>
      <c r="E253" s="9">
        <v>2042.7200000000003</v>
      </c>
      <c r="G253" s="9">
        <v>53518.349500000004</v>
      </c>
      <c r="H253" s="9">
        <v>84498.885</v>
      </c>
      <c r="I253" s="9">
        <v>71824.05225</v>
      </c>
      <c r="J253" s="9">
        <v>-18305.70274999999</v>
      </c>
      <c r="K253" s="9">
        <v>-12813.991924999991</v>
      </c>
      <c r="L253" s="6">
        <v>0.848</v>
      </c>
      <c r="M253" s="9"/>
    </row>
    <row r="254" spans="1:13" ht="12">
      <c r="A254" s="4" t="s">
        <v>290</v>
      </c>
      <c r="B254" s="9">
        <v>0</v>
      </c>
      <c r="C254" s="9">
        <v>0</v>
      </c>
      <c r="D254" s="9">
        <v>0</v>
      </c>
      <c r="E254" s="9">
        <v>0</v>
      </c>
      <c r="G254" s="9">
        <v>0</v>
      </c>
      <c r="H254" s="9">
        <v>199214.71600000001</v>
      </c>
      <c r="I254" s="9">
        <v>169332.5086</v>
      </c>
      <c r="J254" s="9">
        <v>-169332.5086</v>
      </c>
      <c r="K254" s="9">
        <v>-118532.75601999999</v>
      </c>
      <c r="L254" s="6">
        <v>0.405</v>
      </c>
      <c r="M254" s="9"/>
    </row>
    <row r="255" spans="1:13" ht="12">
      <c r="A255" s="4" t="s">
        <v>291</v>
      </c>
      <c r="B255" s="9">
        <v>126496.587</v>
      </c>
      <c r="C255" s="9">
        <v>32594.1</v>
      </c>
      <c r="D255" s="9">
        <v>-16069.25</v>
      </c>
      <c r="E255" s="9">
        <v>6057.780000000001</v>
      </c>
      <c r="G255" s="9">
        <v>149079.217</v>
      </c>
      <c r="H255" s="9">
        <v>192677.387</v>
      </c>
      <c r="I255" s="9">
        <v>163775.77894999998</v>
      </c>
      <c r="J255" s="9">
        <v>-14696.561949999974</v>
      </c>
      <c r="K255" s="9">
        <v>-10287.59336499998</v>
      </c>
      <c r="L255" s="6">
        <v>0.947</v>
      </c>
      <c r="M255" s="9"/>
    </row>
    <row r="256" spans="1:13" ht="27" customHeight="1">
      <c r="A256" s="26" t="s">
        <v>370</v>
      </c>
      <c r="B256" s="9">
        <v>136598.599</v>
      </c>
      <c r="C256" s="9">
        <v>35877.65</v>
      </c>
      <c r="D256" s="9">
        <v>-4854.349999999999</v>
      </c>
      <c r="E256" s="9">
        <v>12142.25</v>
      </c>
      <c r="G256" s="9">
        <v>179764.14899999998</v>
      </c>
      <c r="H256" s="9">
        <v>215061.065</v>
      </c>
      <c r="I256" s="9">
        <v>182801.90525</v>
      </c>
      <c r="J256" s="9">
        <v>-3037.756250000035</v>
      </c>
      <c r="K256" s="9">
        <v>-2126.4293750000243</v>
      </c>
      <c r="L256" s="6">
        <v>0.99</v>
      </c>
      <c r="M256" s="9"/>
    </row>
    <row r="257" spans="1:13" ht="12">
      <c r="A257" s="4" t="s">
        <v>292</v>
      </c>
      <c r="B257" s="9">
        <v>136332.31399999998</v>
      </c>
      <c r="C257" s="9">
        <v>8006.15</v>
      </c>
      <c r="D257" s="9">
        <v>-26821.75</v>
      </c>
      <c r="E257" s="9">
        <v>2545.75</v>
      </c>
      <c r="G257" s="9">
        <v>120062.46399999998</v>
      </c>
      <c r="H257" s="9">
        <v>141110.505</v>
      </c>
      <c r="I257" s="9">
        <v>119943.92925</v>
      </c>
      <c r="J257" s="9">
        <v>118.53474999997707</v>
      </c>
      <c r="K257" s="9">
        <v>82.97432499998393</v>
      </c>
      <c r="L257" s="6">
        <v>1.001</v>
      </c>
      <c r="M257" s="9"/>
    </row>
    <row r="258" spans="1:13" ht="12">
      <c r="A258" s="4" t="s">
        <v>293</v>
      </c>
      <c r="B258" s="9">
        <v>80291.935</v>
      </c>
      <c r="C258" s="9">
        <v>20925.3</v>
      </c>
      <c r="D258" s="9">
        <v>-215.04999999999998</v>
      </c>
      <c r="E258" s="9">
        <v>10919.1</v>
      </c>
      <c r="G258" s="9">
        <v>111921.285</v>
      </c>
      <c r="H258" s="9">
        <v>157130.094</v>
      </c>
      <c r="I258" s="9">
        <v>133560.5799</v>
      </c>
      <c r="J258" s="9">
        <v>-21639.294900000008</v>
      </c>
      <c r="K258" s="9">
        <v>-15147.506430000005</v>
      </c>
      <c r="L258" s="6">
        <v>0.904</v>
      </c>
      <c r="M258" s="9"/>
    </row>
    <row r="259" spans="1:13" ht="12">
      <c r="A259" s="4" t="s">
        <v>294</v>
      </c>
      <c r="B259" s="9">
        <v>442712.8275</v>
      </c>
      <c r="C259" s="9">
        <v>110285.8</v>
      </c>
      <c r="D259" s="9">
        <v>-50291.95</v>
      </c>
      <c r="E259" s="9">
        <v>31451.7</v>
      </c>
      <c r="G259" s="9">
        <v>534158.3775</v>
      </c>
      <c r="H259" s="9">
        <v>578667.816</v>
      </c>
      <c r="I259" s="9">
        <v>491867.64359999995</v>
      </c>
      <c r="J259" s="9">
        <v>42290.73389999999</v>
      </c>
      <c r="K259" s="9">
        <v>29603.51372999999</v>
      </c>
      <c r="L259" s="6">
        <v>1.051</v>
      </c>
      <c r="M259" s="9"/>
    </row>
    <row r="260" spans="1:13" ht="12">
      <c r="A260" s="4" t="s">
        <v>295</v>
      </c>
      <c r="B260" s="9">
        <v>53399.953</v>
      </c>
      <c r="C260" s="9">
        <v>15620.449999999999</v>
      </c>
      <c r="D260" s="9">
        <v>-4914.7</v>
      </c>
      <c r="E260" s="9">
        <v>5669.160000000001</v>
      </c>
      <c r="G260" s="9">
        <v>69774.863</v>
      </c>
      <c r="H260" s="9">
        <v>99120.522</v>
      </c>
      <c r="I260" s="9">
        <v>84252.44369999999</v>
      </c>
      <c r="J260" s="9">
        <v>-14477.580699999991</v>
      </c>
      <c r="K260" s="9">
        <v>-10134.306489999994</v>
      </c>
      <c r="L260" s="6">
        <v>0.898</v>
      </c>
      <c r="M260" s="9"/>
    </row>
    <row r="261" spans="1:13" ht="12">
      <c r="A261" s="4" t="s">
        <v>296</v>
      </c>
      <c r="B261" s="9">
        <v>0</v>
      </c>
      <c r="C261" s="9">
        <v>0</v>
      </c>
      <c r="D261" s="9">
        <v>0</v>
      </c>
      <c r="E261" s="9">
        <v>0</v>
      </c>
      <c r="G261" s="9">
        <v>0</v>
      </c>
      <c r="H261" s="9">
        <v>60783.337</v>
      </c>
      <c r="I261" s="9">
        <v>51665.836449999995</v>
      </c>
      <c r="J261" s="9">
        <v>-51665.836449999995</v>
      </c>
      <c r="K261" s="9">
        <v>-36166.08551499999</v>
      </c>
      <c r="L261" s="6">
        <v>0.405</v>
      </c>
      <c r="M261" s="9"/>
    </row>
    <row r="262" spans="1:13" ht="12">
      <c r="A262" s="4" t="s">
        <v>297</v>
      </c>
      <c r="B262" s="9">
        <v>294149.623</v>
      </c>
      <c r="C262" s="9">
        <v>58726.5</v>
      </c>
      <c r="D262" s="9">
        <v>-51772.65</v>
      </c>
      <c r="E262" s="9">
        <v>13745.01</v>
      </c>
      <c r="G262" s="9">
        <v>314848.483</v>
      </c>
      <c r="H262" s="9">
        <v>427054.638</v>
      </c>
      <c r="I262" s="9">
        <v>362996.4423</v>
      </c>
      <c r="J262" s="9">
        <v>-48147.95929999999</v>
      </c>
      <c r="K262" s="9">
        <v>-33703.57150999999</v>
      </c>
      <c r="L262" s="6">
        <v>0.921</v>
      </c>
      <c r="M262" s="9"/>
    </row>
    <row r="263" spans="1:13" ht="27" customHeight="1">
      <c r="A263" s="26" t="s">
        <v>371</v>
      </c>
      <c r="B263" s="9">
        <v>46242.4925</v>
      </c>
      <c r="C263" s="9">
        <v>9221.65</v>
      </c>
      <c r="D263" s="9">
        <v>-7205.45</v>
      </c>
      <c r="E263" s="9">
        <v>1986.2800000000002</v>
      </c>
      <c r="G263" s="9">
        <v>50244.972499999996</v>
      </c>
      <c r="H263" s="9">
        <v>48224.365</v>
      </c>
      <c r="I263" s="9">
        <v>40990.71025</v>
      </c>
      <c r="J263" s="9">
        <v>9254.26225</v>
      </c>
      <c r="K263" s="9">
        <v>6477.983574999999</v>
      </c>
      <c r="L263" s="6">
        <v>1.134</v>
      </c>
      <c r="M263" s="9"/>
    </row>
    <row r="264" spans="1:13" ht="12">
      <c r="A264" s="4" t="s">
        <v>298</v>
      </c>
      <c r="B264" s="9">
        <v>27906.667999999998</v>
      </c>
      <c r="C264" s="9">
        <v>3320.95</v>
      </c>
      <c r="D264" s="9">
        <v>-4406.4</v>
      </c>
      <c r="E264" s="9">
        <v>2025.7200000000003</v>
      </c>
      <c r="G264" s="9">
        <v>28846.938</v>
      </c>
      <c r="H264" s="9">
        <v>33895.89</v>
      </c>
      <c r="I264" s="9">
        <v>28811.5065</v>
      </c>
      <c r="J264" s="9">
        <v>35.43149999999878</v>
      </c>
      <c r="K264" s="9">
        <v>24.80204999999914</v>
      </c>
      <c r="L264" s="6">
        <v>1.001</v>
      </c>
      <c r="M264" s="9"/>
    </row>
    <row r="265" spans="1:13" ht="12">
      <c r="A265" s="4" t="s">
        <v>299</v>
      </c>
      <c r="B265" s="9">
        <v>53869.4555</v>
      </c>
      <c r="C265" s="9">
        <v>8446.449999999999</v>
      </c>
      <c r="D265" s="9">
        <v>-3530.0499999999997</v>
      </c>
      <c r="E265" s="9">
        <v>1788.0600000000002</v>
      </c>
      <c r="G265" s="9">
        <v>60573.915499999996</v>
      </c>
      <c r="H265" s="9">
        <v>56032.233</v>
      </c>
      <c r="I265" s="9">
        <v>47627.398049999996</v>
      </c>
      <c r="J265" s="9">
        <v>12946.51745</v>
      </c>
      <c r="K265" s="9">
        <v>9062.562214999998</v>
      </c>
      <c r="L265" s="6">
        <v>1.162</v>
      </c>
      <c r="M265" s="9"/>
    </row>
    <row r="266" spans="1:13" ht="12">
      <c r="A266" s="4" t="s">
        <v>300</v>
      </c>
      <c r="B266" s="9">
        <v>0</v>
      </c>
      <c r="C266" s="9">
        <v>0</v>
      </c>
      <c r="D266" s="9">
        <v>0</v>
      </c>
      <c r="E266" s="9">
        <v>0</v>
      </c>
      <c r="G266" s="9">
        <v>0</v>
      </c>
      <c r="H266" s="9">
        <v>87519.16500000001</v>
      </c>
      <c r="I266" s="9">
        <v>74391.29025</v>
      </c>
      <c r="J266" s="9">
        <v>-74391.29025</v>
      </c>
      <c r="K266" s="9">
        <v>-52073.903175</v>
      </c>
      <c r="L266" s="6">
        <v>0.405</v>
      </c>
      <c r="M266" s="9"/>
    </row>
    <row r="267" spans="1:13" ht="12">
      <c r="A267" s="4" t="s">
        <v>301</v>
      </c>
      <c r="B267" s="9">
        <v>2246.6045</v>
      </c>
      <c r="C267" s="9">
        <v>133.45</v>
      </c>
      <c r="D267" s="9">
        <v>595</v>
      </c>
      <c r="E267" s="9">
        <v>834.7</v>
      </c>
      <c r="G267" s="9">
        <v>3809.7545</v>
      </c>
      <c r="H267" s="9">
        <v>3749.756</v>
      </c>
      <c r="I267" s="9">
        <v>3187.2925999999998</v>
      </c>
      <c r="J267" s="9">
        <v>622.4619000000002</v>
      </c>
      <c r="K267" s="9">
        <v>435.72333000000015</v>
      </c>
      <c r="L267" s="6">
        <v>1.116</v>
      </c>
      <c r="M267" s="9"/>
    </row>
    <row r="268" spans="1:13" ht="12">
      <c r="A268" s="4" t="s">
        <v>302</v>
      </c>
      <c r="B268" s="9">
        <v>65630.8435</v>
      </c>
      <c r="C268" s="9">
        <v>15036.5</v>
      </c>
      <c r="D268" s="9">
        <v>-12946.35</v>
      </c>
      <c r="E268" s="9">
        <v>752.7600000000001</v>
      </c>
      <c r="G268" s="9">
        <v>68473.75349999999</v>
      </c>
      <c r="H268" s="9">
        <v>73254.417</v>
      </c>
      <c r="I268" s="9">
        <v>62266.25445</v>
      </c>
      <c r="J268" s="9">
        <v>6207.499049999991</v>
      </c>
      <c r="K268" s="9">
        <v>4345.249334999993</v>
      </c>
      <c r="L268" s="6">
        <v>1.059</v>
      </c>
      <c r="M268" s="9"/>
    </row>
    <row r="269" spans="1:13" ht="12">
      <c r="A269" s="4" t="s">
        <v>303</v>
      </c>
      <c r="B269" s="9">
        <v>0</v>
      </c>
      <c r="C269" s="9">
        <v>0</v>
      </c>
      <c r="D269" s="9">
        <v>0</v>
      </c>
      <c r="E269" s="9">
        <v>0</v>
      </c>
      <c r="G269" s="9">
        <v>0</v>
      </c>
      <c r="H269" s="9">
        <v>35741.318</v>
      </c>
      <c r="I269" s="9">
        <v>30380.1203</v>
      </c>
      <c r="J269" s="9">
        <v>-30380.1203</v>
      </c>
      <c r="K269" s="9">
        <v>-21266.084209999997</v>
      </c>
      <c r="L269" s="6">
        <v>0.405</v>
      </c>
      <c r="M269" s="9"/>
    </row>
    <row r="270" spans="1:13" ht="12">
      <c r="A270" s="4" t="s">
        <v>304</v>
      </c>
      <c r="B270" s="9">
        <v>583210.3994999999</v>
      </c>
      <c r="C270" s="9">
        <v>102881.45</v>
      </c>
      <c r="D270" s="9">
        <v>-14956.6</v>
      </c>
      <c r="E270" s="9">
        <v>19406.86</v>
      </c>
      <c r="G270" s="9">
        <v>690542.1094999999</v>
      </c>
      <c r="H270" s="9">
        <v>764951.731</v>
      </c>
      <c r="I270" s="9">
        <v>650208.97135</v>
      </c>
      <c r="J270" s="9">
        <v>40333.1381499999</v>
      </c>
      <c r="K270" s="9">
        <v>28233.196704999926</v>
      </c>
      <c r="L270" s="6">
        <v>1.037</v>
      </c>
      <c r="M270" s="9"/>
    </row>
    <row r="271" spans="1:13" ht="27" customHeight="1">
      <c r="A271" s="26" t="s">
        <v>372</v>
      </c>
      <c r="B271" s="9">
        <v>643.2885</v>
      </c>
      <c r="C271" s="9">
        <v>1108.3999999999999</v>
      </c>
      <c r="D271" s="9">
        <v>0</v>
      </c>
      <c r="E271" s="9">
        <v>0</v>
      </c>
      <c r="G271" s="9">
        <v>1751.6884999999997</v>
      </c>
      <c r="H271" s="9">
        <v>5111.609</v>
      </c>
      <c r="I271" s="9">
        <v>4344.86765</v>
      </c>
      <c r="J271" s="9">
        <v>-2593.1791500000004</v>
      </c>
      <c r="K271" s="9">
        <v>-1815.2254050000001</v>
      </c>
      <c r="L271" s="6">
        <v>0.645</v>
      </c>
      <c r="M271" s="9"/>
    </row>
    <row r="272" spans="1:13" ht="12">
      <c r="A272" s="4" t="s">
        <v>305</v>
      </c>
      <c r="B272" s="9">
        <v>7761.507</v>
      </c>
      <c r="C272" s="9">
        <v>1845.35</v>
      </c>
      <c r="D272" s="9">
        <v>0</v>
      </c>
      <c r="E272" s="9">
        <v>892.5000000000001</v>
      </c>
      <c r="G272" s="9">
        <v>10499.357</v>
      </c>
      <c r="H272" s="9">
        <v>11723.232</v>
      </c>
      <c r="I272" s="9">
        <v>9964.7472</v>
      </c>
      <c r="J272" s="9">
        <v>534.6098000000002</v>
      </c>
      <c r="K272" s="9">
        <v>374.2268600000001</v>
      </c>
      <c r="L272" s="6">
        <v>1.032</v>
      </c>
      <c r="M272" s="9"/>
    </row>
    <row r="273" spans="1:13" ht="12">
      <c r="A273" s="4" t="s">
        <v>306</v>
      </c>
      <c r="B273" s="9">
        <v>105314.31599999999</v>
      </c>
      <c r="C273" s="9">
        <v>19861.1</v>
      </c>
      <c r="D273" s="9">
        <v>-12829.05</v>
      </c>
      <c r="E273" s="9">
        <v>2355.52</v>
      </c>
      <c r="G273" s="9">
        <v>114701.886</v>
      </c>
      <c r="H273" s="9">
        <v>126952.239</v>
      </c>
      <c r="I273" s="9">
        <v>107909.40315</v>
      </c>
      <c r="J273" s="9">
        <v>6792.48285</v>
      </c>
      <c r="K273" s="9">
        <v>4754.7379949999995</v>
      </c>
      <c r="L273" s="6">
        <v>1.037</v>
      </c>
      <c r="M273" s="9"/>
    </row>
    <row r="274" spans="1:13" ht="12">
      <c r="A274" s="4" t="s">
        <v>307</v>
      </c>
      <c r="B274" s="9">
        <v>7475.601</v>
      </c>
      <c r="C274" s="9">
        <v>1927.8</v>
      </c>
      <c r="D274" s="9">
        <v>-1604.8</v>
      </c>
      <c r="E274" s="9">
        <v>335.24</v>
      </c>
      <c r="G274" s="9">
        <v>8133.840999999999</v>
      </c>
      <c r="H274" s="9">
        <v>10713.247</v>
      </c>
      <c r="I274" s="9">
        <v>9106.25995</v>
      </c>
      <c r="J274" s="9">
        <v>-972.4189500000002</v>
      </c>
      <c r="K274" s="9">
        <v>-680.6932650000001</v>
      </c>
      <c r="L274" s="6">
        <v>0.936</v>
      </c>
      <c r="M274" s="9"/>
    </row>
    <row r="275" spans="1:13" ht="12">
      <c r="A275" s="4" t="s">
        <v>308</v>
      </c>
      <c r="B275" s="9">
        <v>31572.992</v>
      </c>
      <c r="C275" s="9">
        <v>13144.4</v>
      </c>
      <c r="D275" s="9">
        <v>-143.65</v>
      </c>
      <c r="E275" s="9">
        <v>1458.6000000000001</v>
      </c>
      <c r="G275" s="9">
        <v>46032.342</v>
      </c>
      <c r="H275" s="9">
        <v>39829.771</v>
      </c>
      <c r="I275" s="9">
        <v>33855.30535</v>
      </c>
      <c r="J275" s="9">
        <v>12177.036649999995</v>
      </c>
      <c r="K275" s="9">
        <v>8523.925654999995</v>
      </c>
      <c r="L275" s="6">
        <v>1.214</v>
      </c>
      <c r="M275" s="9"/>
    </row>
    <row r="276" spans="1:13" ht="12">
      <c r="A276" s="4" t="s">
        <v>309</v>
      </c>
      <c r="B276" s="9">
        <v>25032.1915</v>
      </c>
      <c r="C276" s="9">
        <v>3915.95</v>
      </c>
      <c r="D276" s="9">
        <v>-2243.15</v>
      </c>
      <c r="E276" s="9">
        <v>2378.13</v>
      </c>
      <c r="G276" s="9">
        <v>29083.1215</v>
      </c>
      <c r="H276" s="9">
        <v>29647.867</v>
      </c>
      <c r="I276" s="9">
        <v>25200.68695</v>
      </c>
      <c r="J276" s="9">
        <v>3882.4345500000018</v>
      </c>
      <c r="K276" s="9">
        <v>2717.704185000001</v>
      </c>
      <c r="L276" s="6">
        <v>1.092</v>
      </c>
      <c r="M276" s="9"/>
    </row>
    <row r="277" spans="1:13" ht="12">
      <c r="A277" s="4" t="s">
        <v>310</v>
      </c>
      <c r="B277" s="9">
        <v>0</v>
      </c>
      <c r="C277" s="9">
        <v>0</v>
      </c>
      <c r="D277" s="9">
        <v>0</v>
      </c>
      <c r="E277" s="9">
        <v>0</v>
      </c>
      <c r="G277" s="9">
        <v>0</v>
      </c>
      <c r="H277" s="9">
        <v>30122.978</v>
      </c>
      <c r="I277" s="9">
        <v>25604.5313</v>
      </c>
      <c r="J277" s="9">
        <v>-25604.5313</v>
      </c>
      <c r="K277" s="9">
        <v>-17923.171909999997</v>
      </c>
      <c r="L277" s="6">
        <v>0.405</v>
      </c>
      <c r="M277" s="9"/>
    </row>
    <row r="278" spans="1:13" ht="12">
      <c r="A278" s="4" t="s">
        <v>311</v>
      </c>
      <c r="B278" s="9">
        <v>532864.315</v>
      </c>
      <c r="C278" s="9">
        <v>52747.6</v>
      </c>
      <c r="D278" s="9">
        <v>-65314.85</v>
      </c>
      <c r="E278" s="9">
        <v>11552.69</v>
      </c>
      <c r="G278" s="9">
        <v>531849.7549999999</v>
      </c>
      <c r="H278" s="9">
        <v>634897.3</v>
      </c>
      <c r="I278" s="9">
        <v>539662.7050000001</v>
      </c>
      <c r="J278" s="9">
        <v>-7812.950000000186</v>
      </c>
      <c r="K278" s="9">
        <v>-5469.06500000013</v>
      </c>
      <c r="L278" s="6">
        <v>0.991</v>
      </c>
      <c r="M278" s="9"/>
    </row>
    <row r="279" spans="1:13" ht="12">
      <c r="A279" s="4" t="s">
        <v>312</v>
      </c>
      <c r="B279" s="9">
        <v>5566.758</v>
      </c>
      <c r="C279" s="9">
        <v>5376.25</v>
      </c>
      <c r="D279" s="9">
        <v>0</v>
      </c>
      <c r="E279" s="9">
        <v>0</v>
      </c>
      <c r="G279" s="9">
        <v>10943.008</v>
      </c>
      <c r="H279" s="9">
        <v>7668.732</v>
      </c>
      <c r="I279" s="9">
        <v>6518.4222</v>
      </c>
      <c r="J279" s="9">
        <v>4424.5858</v>
      </c>
      <c r="K279" s="9">
        <v>3097.21006</v>
      </c>
      <c r="L279" s="6">
        <v>1.404</v>
      </c>
      <c r="M279" s="9"/>
    </row>
    <row r="280" spans="1:13" ht="12">
      <c r="A280" s="4" t="s">
        <v>313</v>
      </c>
      <c r="B280" s="9">
        <v>21378.481</v>
      </c>
      <c r="C280" s="9">
        <v>5687.349999999999</v>
      </c>
      <c r="D280" s="9">
        <v>-3182.4</v>
      </c>
      <c r="E280" s="9">
        <v>909.33</v>
      </c>
      <c r="G280" s="9">
        <v>24792.761000000002</v>
      </c>
      <c r="H280" s="9">
        <v>28393.736</v>
      </c>
      <c r="I280" s="9">
        <v>24134.6756</v>
      </c>
      <c r="J280" s="9">
        <v>658.0854000000036</v>
      </c>
      <c r="K280" s="9">
        <v>460.65978000000246</v>
      </c>
      <c r="L280" s="6">
        <v>1.016</v>
      </c>
      <c r="M280" s="9"/>
    </row>
    <row r="281" spans="1:13" ht="12">
      <c r="A281" s="4" t="s">
        <v>314</v>
      </c>
      <c r="B281" s="9">
        <v>728695.91</v>
      </c>
      <c r="C281" s="9">
        <v>197444.8</v>
      </c>
      <c r="D281" s="9">
        <v>-101269</v>
      </c>
      <c r="E281" s="9">
        <v>32280.960000000003</v>
      </c>
      <c r="G281" s="9">
        <v>857152.67</v>
      </c>
      <c r="H281" s="9">
        <v>990821.403</v>
      </c>
      <c r="I281" s="9">
        <v>842198.19255</v>
      </c>
      <c r="J281" s="9">
        <v>14954.477450000006</v>
      </c>
      <c r="K281" s="9">
        <v>10468.134215000004</v>
      </c>
      <c r="L281" s="6">
        <v>1.011</v>
      </c>
      <c r="M281" s="9"/>
    </row>
    <row r="282" spans="1:13" ht="12">
      <c r="A282" s="4" t="s">
        <v>315</v>
      </c>
      <c r="B282" s="9">
        <v>0</v>
      </c>
      <c r="C282" s="9">
        <v>0</v>
      </c>
      <c r="D282" s="9">
        <v>0</v>
      </c>
      <c r="E282" s="9">
        <v>0</v>
      </c>
      <c r="G282" s="9">
        <v>0</v>
      </c>
      <c r="H282" s="9">
        <v>52859.736999999994</v>
      </c>
      <c r="I282" s="9">
        <v>44930.77644999999</v>
      </c>
      <c r="J282" s="9">
        <v>-44930.77644999999</v>
      </c>
      <c r="K282" s="9">
        <v>-31451.54351499999</v>
      </c>
      <c r="L282" s="6">
        <v>0.405</v>
      </c>
      <c r="M282" s="9"/>
    </row>
    <row r="283" spans="1:13" ht="12">
      <c r="A283" s="4" t="s">
        <v>316</v>
      </c>
      <c r="B283" s="9">
        <v>23267.702999999998</v>
      </c>
      <c r="C283" s="9">
        <v>11499.65</v>
      </c>
      <c r="D283" s="9">
        <v>-328.95</v>
      </c>
      <c r="E283" s="9">
        <v>2137.75</v>
      </c>
      <c r="G283" s="9">
        <v>36576.153</v>
      </c>
      <c r="H283" s="9">
        <v>29476.805</v>
      </c>
      <c r="I283" s="9">
        <v>25055.28425</v>
      </c>
      <c r="J283" s="9">
        <v>11520.868749999998</v>
      </c>
      <c r="K283" s="9">
        <v>8064.608124999998</v>
      </c>
      <c r="L283" s="6">
        <v>1.274</v>
      </c>
      <c r="M283" s="9"/>
    </row>
    <row r="284" spans="1:13" ht="12">
      <c r="A284" s="4" t="s">
        <v>317</v>
      </c>
      <c r="B284" s="9">
        <v>93369.3315</v>
      </c>
      <c r="C284" s="9">
        <v>9491.949999999999</v>
      </c>
      <c r="D284" s="9">
        <v>-21333.3</v>
      </c>
      <c r="E284" s="9">
        <v>1051.28</v>
      </c>
      <c r="G284" s="9">
        <v>82579.2615</v>
      </c>
      <c r="H284" s="9">
        <v>84580.115</v>
      </c>
      <c r="I284" s="9">
        <v>71893.09775</v>
      </c>
      <c r="J284" s="9">
        <v>10686.163749999992</v>
      </c>
      <c r="K284" s="9">
        <v>7480.3146249999945</v>
      </c>
      <c r="L284" s="6">
        <v>1.088</v>
      </c>
      <c r="M284" s="9"/>
    </row>
    <row r="285" spans="1:13" ht="12">
      <c r="A285" s="4" t="s">
        <v>318</v>
      </c>
      <c r="B285" s="9">
        <v>14642.872</v>
      </c>
      <c r="C285" s="9">
        <v>4146.3</v>
      </c>
      <c r="D285" s="9">
        <v>-87.55</v>
      </c>
      <c r="E285" s="9">
        <v>1087.15</v>
      </c>
      <c r="G285" s="9">
        <v>19788.772</v>
      </c>
      <c r="H285" s="9">
        <v>16464.737999999998</v>
      </c>
      <c r="I285" s="9">
        <v>13995.027299999998</v>
      </c>
      <c r="J285" s="9">
        <v>5793.744700000003</v>
      </c>
      <c r="K285" s="9">
        <v>4055.621290000002</v>
      </c>
      <c r="L285" s="6">
        <v>1.246</v>
      </c>
      <c r="M285" s="9"/>
    </row>
    <row r="286" spans="1:13" ht="27" customHeight="1">
      <c r="A286" s="26" t="s">
        <v>373</v>
      </c>
      <c r="B286" s="9">
        <v>0</v>
      </c>
      <c r="C286" s="9">
        <v>0</v>
      </c>
      <c r="D286" s="9">
        <v>0</v>
      </c>
      <c r="E286" s="9">
        <v>0</v>
      </c>
      <c r="G286" s="9">
        <v>0</v>
      </c>
      <c r="H286" s="9">
        <v>11491.216</v>
      </c>
      <c r="I286" s="9">
        <v>9767.5336</v>
      </c>
      <c r="J286" s="9">
        <v>-9767.5336</v>
      </c>
      <c r="K286" s="9">
        <v>-6837.27352</v>
      </c>
      <c r="L286" s="6">
        <v>0.405</v>
      </c>
      <c r="M286" s="9"/>
    </row>
    <row r="287" spans="1:13" ht="12">
      <c r="A287" s="4" t="s">
        <v>319</v>
      </c>
      <c r="B287" s="9">
        <v>0</v>
      </c>
      <c r="C287" s="9">
        <v>0</v>
      </c>
      <c r="D287" s="9">
        <v>0</v>
      </c>
      <c r="E287" s="9">
        <v>0</v>
      </c>
      <c r="G287" s="9">
        <v>0</v>
      </c>
      <c r="H287" s="9">
        <v>42625.796</v>
      </c>
      <c r="I287" s="9">
        <v>36231.9266</v>
      </c>
      <c r="J287" s="9">
        <v>-36231.9266</v>
      </c>
      <c r="K287" s="9">
        <v>-25362.348619999997</v>
      </c>
      <c r="L287" s="6">
        <v>0.405</v>
      </c>
      <c r="M287" s="9"/>
    </row>
    <row r="288" spans="1:13" ht="12">
      <c r="A288" s="4" t="s">
        <v>320</v>
      </c>
      <c r="B288" s="9">
        <v>190151.3155</v>
      </c>
      <c r="C288" s="9">
        <v>21820.35</v>
      </c>
      <c r="D288" s="9">
        <v>-21097</v>
      </c>
      <c r="E288" s="9">
        <v>20599.58</v>
      </c>
      <c r="G288" s="9">
        <v>211474.24550000002</v>
      </c>
      <c r="H288" s="9">
        <v>245569.871</v>
      </c>
      <c r="I288" s="9">
        <v>208734.39035</v>
      </c>
      <c r="J288" s="9">
        <v>2739.8551500000176</v>
      </c>
      <c r="K288" s="9">
        <v>1917.8986050000121</v>
      </c>
      <c r="L288" s="6">
        <v>1.008</v>
      </c>
      <c r="M288" s="9"/>
    </row>
    <row r="289" spans="1:13" ht="12">
      <c r="A289" s="4" t="s">
        <v>321</v>
      </c>
      <c r="B289" s="9">
        <v>114630.08649999999</v>
      </c>
      <c r="C289" s="9">
        <v>9978.15</v>
      </c>
      <c r="D289" s="9">
        <v>-17125.8</v>
      </c>
      <c r="E289" s="9">
        <v>3646.5000000000005</v>
      </c>
      <c r="G289" s="9">
        <v>111128.9365</v>
      </c>
      <c r="H289" s="9">
        <v>92050.386</v>
      </c>
      <c r="I289" s="9">
        <v>78242.8281</v>
      </c>
      <c r="J289" s="9">
        <v>32886.1084</v>
      </c>
      <c r="K289" s="9">
        <v>23020.275879999997</v>
      </c>
      <c r="L289" s="6">
        <v>1.25</v>
      </c>
      <c r="M289" s="9"/>
    </row>
    <row r="290" spans="1:13" ht="12">
      <c r="A290" s="4" t="s">
        <v>322</v>
      </c>
      <c r="B290" s="9">
        <v>0</v>
      </c>
      <c r="C290" s="9">
        <v>0</v>
      </c>
      <c r="D290" s="9">
        <v>0</v>
      </c>
      <c r="E290" s="9">
        <v>0</v>
      </c>
      <c r="G290" s="9">
        <v>0</v>
      </c>
      <c r="H290" s="9">
        <v>91022.231</v>
      </c>
      <c r="I290" s="9">
        <v>77368.89635</v>
      </c>
      <c r="J290" s="9">
        <v>-77368.89635</v>
      </c>
      <c r="K290" s="9">
        <v>-54158.227445</v>
      </c>
      <c r="L290" s="6">
        <v>0.405</v>
      </c>
      <c r="M290" s="9"/>
    </row>
    <row r="291" spans="1:13" ht="12">
      <c r="A291" s="4" t="s">
        <v>323</v>
      </c>
      <c r="B291" s="9">
        <v>17510.341</v>
      </c>
      <c r="C291" s="9">
        <v>2006</v>
      </c>
      <c r="D291" s="9">
        <v>-2850.9</v>
      </c>
      <c r="E291" s="9">
        <v>560.32</v>
      </c>
      <c r="G291" s="9">
        <v>17225.761</v>
      </c>
      <c r="H291" s="9">
        <v>19346.381</v>
      </c>
      <c r="I291" s="9">
        <v>16444.42385</v>
      </c>
      <c r="J291" s="9">
        <v>781.3371499999994</v>
      </c>
      <c r="K291" s="9">
        <v>546.9360049999996</v>
      </c>
      <c r="L291" s="6">
        <v>1.028</v>
      </c>
      <c r="M291" s="9"/>
    </row>
    <row r="292" spans="1:13" ht="12">
      <c r="A292" s="4" t="s">
        <v>324</v>
      </c>
      <c r="B292" s="9">
        <v>76074.8215</v>
      </c>
      <c r="C292" s="9">
        <v>6630</v>
      </c>
      <c r="D292" s="9">
        <v>-15237.949999999999</v>
      </c>
      <c r="E292" s="9">
        <v>5403.450000000001</v>
      </c>
      <c r="G292" s="9">
        <v>72870.3215</v>
      </c>
      <c r="H292" s="9">
        <v>118528.337</v>
      </c>
      <c r="I292" s="9">
        <v>100749.08645</v>
      </c>
      <c r="J292" s="9">
        <v>-27878.764949999997</v>
      </c>
      <c r="K292" s="9">
        <v>-19515.135464999996</v>
      </c>
      <c r="L292" s="6">
        <v>0.835</v>
      </c>
      <c r="M292" s="9"/>
    </row>
    <row r="293" spans="1:13" ht="12">
      <c r="A293" s="4" t="s">
        <v>325</v>
      </c>
      <c r="B293" s="9">
        <v>0</v>
      </c>
      <c r="C293" s="9">
        <v>0</v>
      </c>
      <c r="D293" s="9">
        <v>0</v>
      </c>
      <c r="E293" s="9">
        <v>0</v>
      </c>
      <c r="G293" s="9">
        <v>0</v>
      </c>
      <c r="H293" s="9">
        <v>127483.23</v>
      </c>
      <c r="I293" s="9">
        <v>108360.74549999999</v>
      </c>
      <c r="J293" s="9">
        <v>-108360.74549999999</v>
      </c>
      <c r="K293" s="9">
        <v>-75852.52184999999</v>
      </c>
      <c r="L293" s="6">
        <v>0.405</v>
      </c>
      <c r="M293" s="9"/>
    </row>
    <row r="294" spans="1:13" ht="12">
      <c r="A294" s="4" t="s">
        <v>326</v>
      </c>
      <c r="B294" s="9">
        <v>411693.428</v>
      </c>
      <c r="C294" s="9">
        <v>69073.55</v>
      </c>
      <c r="D294" s="9">
        <v>-43201.25</v>
      </c>
      <c r="E294" s="9">
        <v>31254.670000000002</v>
      </c>
      <c r="G294" s="9">
        <v>468820.398</v>
      </c>
      <c r="H294" s="9">
        <v>543781.407</v>
      </c>
      <c r="I294" s="9">
        <v>462214.19594999996</v>
      </c>
      <c r="J294" s="9">
        <v>6606.202050000022</v>
      </c>
      <c r="K294" s="9">
        <v>4624.341435000015</v>
      </c>
      <c r="L294" s="6">
        <v>1.009</v>
      </c>
      <c r="M294" s="9"/>
    </row>
    <row r="295" spans="1:13" ht="12">
      <c r="A295" s="4" t="s">
        <v>327</v>
      </c>
      <c r="B295" s="9">
        <v>37138.3485</v>
      </c>
      <c r="C295" s="9">
        <v>1973.7</v>
      </c>
      <c r="D295" s="9">
        <v>-13406.199999999999</v>
      </c>
      <c r="E295" s="9">
        <v>2472.9900000000002</v>
      </c>
      <c r="G295" s="9">
        <v>28178.8385</v>
      </c>
      <c r="H295" s="9">
        <v>40109.679</v>
      </c>
      <c r="I295" s="9">
        <v>34093.22715</v>
      </c>
      <c r="J295" s="9">
        <v>-5914.388649999997</v>
      </c>
      <c r="K295" s="9">
        <v>-4140.072054999998</v>
      </c>
      <c r="L295" s="6">
        <v>0.897</v>
      </c>
      <c r="M295" s="9"/>
    </row>
    <row r="296" spans="1:13" ht="12">
      <c r="A296" s="4" t="s">
        <v>328</v>
      </c>
      <c r="B296" s="9">
        <v>263692.225</v>
      </c>
      <c r="C296" s="9">
        <v>31164.399999999998</v>
      </c>
      <c r="D296" s="9">
        <v>-76068.2</v>
      </c>
      <c r="E296" s="9">
        <v>10816.42</v>
      </c>
      <c r="G296" s="9">
        <v>229604.845</v>
      </c>
      <c r="H296" s="9">
        <v>296651.194</v>
      </c>
      <c r="I296" s="9">
        <v>252153.5149</v>
      </c>
      <c r="J296" s="9">
        <v>-22548.669900000008</v>
      </c>
      <c r="K296" s="9">
        <v>-15784.068930000005</v>
      </c>
      <c r="L296" s="6">
        <v>0.947</v>
      </c>
      <c r="M296" s="9"/>
    </row>
    <row r="297" spans="1:13" ht="12">
      <c r="A297" s="4" t="s">
        <v>329</v>
      </c>
      <c r="B297" s="9">
        <v>66155.0045</v>
      </c>
      <c r="C297" s="9">
        <v>4680.95</v>
      </c>
      <c r="D297" s="9">
        <v>-22942.35</v>
      </c>
      <c r="E297" s="9">
        <v>1402.67</v>
      </c>
      <c r="G297" s="9">
        <v>49296.2745</v>
      </c>
      <c r="H297" s="9">
        <v>63393.515</v>
      </c>
      <c r="I297" s="9">
        <v>53884.48775</v>
      </c>
      <c r="J297" s="9">
        <v>-4588.213250000001</v>
      </c>
      <c r="K297" s="9">
        <v>-3211.749275</v>
      </c>
      <c r="L297" s="6">
        <v>0.949</v>
      </c>
      <c r="M297" s="9"/>
    </row>
    <row r="298" spans="1:13" ht="12">
      <c r="A298" s="4" t="s">
        <v>330</v>
      </c>
      <c r="B298" s="9">
        <v>21496.207</v>
      </c>
      <c r="C298" s="9">
        <v>3488.4</v>
      </c>
      <c r="D298" s="9">
        <v>-5579.4</v>
      </c>
      <c r="E298" s="9">
        <v>1105.8500000000001</v>
      </c>
      <c r="G298" s="9">
        <v>20511.056999999997</v>
      </c>
      <c r="H298" s="9">
        <v>21541.995</v>
      </c>
      <c r="I298" s="9">
        <v>18310.69575</v>
      </c>
      <c r="J298" s="9">
        <v>2200.361249999998</v>
      </c>
      <c r="K298" s="9">
        <v>1540.2528749999985</v>
      </c>
      <c r="L298" s="6">
        <v>1.072</v>
      </c>
      <c r="M298" s="9"/>
    </row>
    <row r="299" spans="1:13" ht="12">
      <c r="A299" s="4" t="s">
        <v>331</v>
      </c>
      <c r="B299" s="9">
        <v>0</v>
      </c>
      <c r="C299" s="9">
        <v>0</v>
      </c>
      <c r="D299" s="9">
        <v>0</v>
      </c>
      <c r="E299" s="9">
        <v>0</v>
      </c>
      <c r="G299" s="9">
        <v>0</v>
      </c>
      <c r="H299" s="9">
        <v>40935.433000000005</v>
      </c>
      <c r="I299" s="9">
        <v>34795.118050000005</v>
      </c>
      <c r="J299" s="9">
        <v>-34795.118050000005</v>
      </c>
      <c r="K299" s="9">
        <v>-24356.582635000002</v>
      </c>
      <c r="L299" s="6">
        <v>0.405</v>
      </c>
      <c r="M299" s="9"/>
    </row>
    <row r="300" spans="1:12" ht="3" customHeight="1" thickBot="1">
      <c r="A300" s="27"/>
      <c r="B300" s="31"/>
      <c r="C300" s="31"/>
      <c r="D300" s="32"/>
      <c r="E300" s="32"/>
      <c r="F300" s="28"/>
      <c r="G300" s="31"/>
      <c r="H300" s="31"/>
      <c r="I300" s="31"/>
      <c r="J300" s="31"/>
      <c r="K300" s="31"/>
      <c r="L300" s="33"/>
    </row>
    <row r="301" spans="2:12" ht="12">
      <c r="B301" s="9"/>
      <c r="C301" s="9"/>
      <c r="D301" s="7"/>
      <c r="E301" s="7"/>
      <c r="F301" s="5"/>
      <c r="G301" s="9"/>
      <c r="H301" s="9"/>
      <c r="I301" s="9"/>
      <c r="J301" s="9"/>
      <c r="K301" s="9"/>
      <c r="L301" s="6"/>
    </row>
    <row r="302" spans="2:12" ht="12">
      <c r="B302" s="9"/>
      <c r="C302" s="9"/>
      <c r="D302" s="7"/>
      <c r="E302" s="7"/>
      <c r="F302" s="5"/>
      <c r="G302" s="9"/>
      <c r="H302" s="9"/>
      <c r="I302" s="9"/>
      <c r="J302" s="9"/>
      <c r="K302" s="9"/>
      <c r="L302" s="6"/>
    </row>
    <row r="303" spans="2:12" ht="12">
      <c r="B303" s="9"/>
      <c r="C303" s="9"/>
      <c r="D303" s="7"/>
      <c r="E303" s="7"/>
      <c r="F303" s="5"/>
      <c r="G303" s="9"/>
      <c r="H303" s="9"/>
      <c r="I303" s="9"/>
      <c r="J303" s="9"/>
      <c r="K303" s="9"/>
      <c r="L303" s="6"/>
    </row>
    <row r="304" spans="2:12" ht="12">
      <c r="B304" s="9"/>
      <c r="C304" s="9"/>
      <c r="D304" s="7"/>
      <c r="E304" s="7"/>
      <c r="F304" s="5"/>
      <c r="G304" s="9"/>
      <c r="H304" s="9"/>
      <c r="I304" s="9"/>
      <c r="J304" s="9"/>
      <c r="K304" s="9"/>
      <c r="L304" s="6"/>
    </row>
    <row r="305" spans="2:12" ht="12">
      <c r="B305" s="9"/>
      <c r="C305" s="9"/>
      <c r="D305" s="7"/>
      <c r="E305" s="7"/>
      <c r="F305" s="5"/>
      <c r="G305" s="9"/>
      <c r="H305" s="9"/>
      <c r="I305" s="9"/>
      <c r="J305" s="9"/>
      <c r="K305" s="9"/>
      <c r="L305" s="6"/>
    </row>
    <row r="306" spans="2:12" ht="12">
      <c r="B306" s="9"/>
      <c r="C306" s="9"/>
      <c r="D306" s="7"/>
      <c r="E306" s="7"/>
      <c r="F306" s="5"/>
      <c r="G306" s="9"/>
      <c r="H306" s="9"/>
      <c r="I306" s="9"/>
      <c r="J306" s="9"/>
      <c r="K306" s="9"/>
      <c r="L306" s="6"/>
    </row>
    <row r="307" spans="2:12" ht="12">
      <c r="B307" s="9"/>
      <c r="C307" s="9"/>
      <c r="D307" s="7"/>
      <c r="E307" s="7"/>
      <c r="F307" s="5"/>
      <c r="G307" s="9"/>
      <c r="H307" s="9"/>
      <c r="I307" s="9"/>
      <c r="J307" s="9"/>
      <c r="K307" s="9"/>
      <c r="L307" s="6"/>
    </row>
    <row r="308" spans="2:12" ht="12">
      <c r="B308" s="9"/>
      <c r="C308" s="9"/>
      <c r="D308" s="7"/>
      <c r="E308" s="7"/>
      <c r="F308" s="5"/>
      <c r="G308" s="9"/>
      <c r="H308" s="9"/>
      <c r="I308" s="9"/>
      <c r="J308" s="9"/>
      <c r="K308" s="9"/>
      <c r="L308" s="6"/>
    </row>
    <row r="309" spans="2:12" ht="12">
      <c r="B309" s="9"/>
      <c r="C309" s="9"/>
      <c r="D309" s="7"/>
      <c r="E309" s="7"/>
      <c r="F309" s="5"/>
      <c r="G309" s="9"/>
      <c r="H309" s="9"/>
      <c r="I309" s="9"/>
      <c r="J309" s="9"/>
      <c r="K309" s="9"/>
      <c r="L309" s="6"/>
    </row>
    <row r="310" spans="2:12" ht="12">
      <c r="B310" s="9"/>
      <c r="C310" s="9"/>
      <c r="D310" s="7"/>
      <c r="E310" s="7"/>
      <c r="F310" s="5"/>
      <c r="G310" s="9"/>
      <c r="H310" s="9"/>
      <c r="I310" s="9"/>
      <c r="J310" s="9"/>
      <c r="K310" s="9"/>
      <c r="L310" s="6"/>
    </row>
    <row r="311" spans="2:12" ht="12" hidden="1">
      <c r="B311" s="9"/>
      <c r="C311" s="9"/>
      <c r="D311" s="7"/>
      <c r="E311" s="7"/>
      <c r="F311" s="5"/>
      <c r="G311" s="9"/>
      <c r="H311" s="9"/>
      <c r="I311" s="9"/>
      <c r="J311" s="9"/>
      <c r="K311" s="9"/>
      <c r="L311" s="6"/>
    </row>
    <row r="312" spans="2:12" ht="12" hidden="1">
      <c r="B312" s="9"/>
      <c r="C312" s="9"/>
      <c r="D312" s="7"/>
      <c r="E312" s="7"/>
      <c r="F312" s="5"/>
      <c r="G312" s="9"/>
      <c r="H312" s="9"/>
      <c r="I312" s="9"/>
      <c r="J312" s="9"/>
      <c r="K312" s="9"/>
      <c r="L312" s="6"/>
    </row>
    <row r="313" spans="2:12" ht="12" hidden="1">
      <c r="B313" s="9"/>
      <c r="C313" s="9"/>
      <c r="D313" s="7"/>
      <c r="E313" s="7"/>
      <c r="F313" s="5"/>
      <c r="G313" s="9"/>
      <c r="H313" s="9"/>
      <c r="I313" s="9"/>
      <c r="J313" s="9"/>
      <c r="K313" s="9"/>
      <c r="L313" s="6"/>
    </row>
    <row r="314" spans="2:12" ht="12" hidden="1">
      <c r="B314" s="9"/>
      <c r="C314" s="9"/>
      <c r="D314" s="7"/>
      <c r="E314" s="7"/>
      <c r="F314" s="5"/>
      <c r="G314" s="9"/>
      <c r="H314" s="9"/>
      <c r="I314" s="9"/>
      <c r="J314" s="9"/>
      <c r="K314" s="9"/>
      <c r="L314" s="6"/>
    </row>
    <row r="315" spans="2:12" ht="12" hidden="1">
      <c r="B315" s="9"/>
      <c r="C315" s="9"/>
      <c r="D315" s="7"/>
      <c r="E315" s="7"/>
      <c r="F315" s="5"/>
      <c r="G315" s="9"/>
      <c r="H315" s="9"/>
      <c r="I315" s="9"/>
      <c r="J315" s="9"/>
      <c r="K315" s="9"/>
      <c r="L315" s="6"/>
    </row>
    <row r="316" spans="2:12" ht="12" hidden="1">
      <c r="B316" s="9"/>
      <c r="C316" s="9"/>
      <c r="D316" s="7"/>
      <c r="E316" s="7"/>
      <c r="F316" s="5"/>
      <c r="G316" s="9"/>
      <c r="H316" s="9"/>
      <c r="I316" s="9"/>
      <c r="J316" s="9"/>
      <c r="K316" s="9"/>
      <c r="L316" s="6"/>
    </row>
    <row r="317" spans="2:12" ht="12" hidden="1">
      <c r="B317" s="9"/>
      <c r="C317" s="9"/>
      <c r="D317" s="7"/>
      <c r="E317" s="7"/>
      <c r="F317" s="5"/>
      <c r="G317" s="9"/>
      <c r="H317" s="9"/>
      <c r="I317" s="9"/>
      <c r="J317" s="9"/>
      <c r="K317" s="9"/>
      <c r="L317" s="6"/>
    </row>
    <row r="318" spans="2:12" ht="12" hidden="1">
      <c r="B318" s="9"/>
      <c r="C318" s="9"/>
      <c r="D318" s="7"/>
      <c r="E318" s="7"/>
      <c r="F318" s="5"/>
      <c r="G318" s="9"/>
      <c r="H318" s="9"/>
      <c r="I318" s="9"/>
      <c r="J318" s="9"/>
      <c r="K318" s="9"/>
      <c r="L318" s="6"/>
    </row>
    <row r="319" spans="2:12" ht="12" hidden="1">
      <c r="B319" s="9"/>
      <c r="C319" s="9"/>
      <c r="D319" s="7"/>
      <c r="E319" s="7"/>
      <c r="F319" s="5"/>
      <c r="G319" s="9"/>
      <c r="H319" s="9"/>
      <c r="I319" s="9"/>
      <c r="J319" s="9"/>
      <c r="K319" s="9"/>
      <c r="L319" s="6"/>
    </row>
    <row r="320" spans="2:12" ht="12" hidden="1">
      <c r="B320" s="9"/>
      <c r="C320" s="9"/>
      <c r="D320" s="7"/>
      <c r="E320" s="7"/>
      <c r="F320" s="5"/>
      <c r="G320" s="9"/>
      <c r="H320" s="9"/>
      <c r="I320" s="9"/>
      <c r="J320" s="9"/>
      <c r="K320" s="9"/>
      <c r="L320" s="6"/>
    </row>
    <row r="321" spans="2:12" ht="12" hidden="1">
      <c r="B321" s="9"/>
      <c r="C321" s="9"/>
      <c r="D321" s="7"/>
      <c r="E321" s="7"/>
      <c r="F321" s="5"/>
      <c r="G321" s="9"/>
      <c r="H321" s="9"/>
      <c r="I321" s="9"/>
      <c r="J321" s="9"/>
      <c r="K321" s="9"/>
      <c r="L321" s="6"/>
    </row>
    <row r="322" spans="2:12" ht="12" hidden="1">
      <c r="B322" s="9"/>
      <c r="C322" s="9"/>
      <c r="D322" s="7"/>
      <c r="E322" s="7"/>
      <c r="F322" s="5"/>
      <c r="G322" s="9"/>
      <c r="H322" s="9"/>
      <c r="I322" s="9"/>
      <c r="J322" s="9"/>
      <c r="K322" s="9"/>
      <c r="L322" s="6"/>
    </row>
    <row r="323" spans="2:12" ht="12" hidden="1">
      <c r="B323" s="9"/>
      <c r="C323" s="9"/>
      <c r="D323" s="7"/>
      <c r="E323" s="7"/>
      <c r="F323" s="5"/>
      <c r="G323" s="9"/>
      <c r="H323" s="9"/>
      <c r="I323" s="9"/>
      <c r="J323" s="9"/>
      <c r="K323" s="9"/>
      <c r="L323" s="6"/>
    </row>
    <row r="324" spans="2:12" ht="12" hidden="1">
      <c r="B324" s="9"/>
      <c r="C324" s="9"/>
      <c r="D324" s="7"/>
      <c r="E324" s="7"/>
      <c r="F324" s="5"/>
      <c r="G324" s="9"/>
      <c r="H324" s="9"/>
      <c r="I324" s="9"/>
      <c r="J324" s="9"/>
      <c r="K324" s="9"/>
      <c r="L324" s="6"/>
    </row>
    <row r="325" spans="2:12" ht="12" hidden="1">
      <c r="B325" s="9"/>
      <c r="C325" s="9"/>
      <c r="D325" s="7"/>
      <c r="E325" s="7"/>
      <c r="F325" s="5"/>
      <c r="G325" s="9"/>
      <c r="H325" s="9"/>
      <c r="I325" s="9"/>
      <c r="J325" s="9"/>
      <c r="K325" s="9"/>
      <c r="L325" s="6"/>
    </row>
    <row r="326" spans="2:12" ht="12" hidden="1">
      <c r="B326" s="9"/>
      <c r="C326" s="9"/>
      <c r="D326" s="7"/>
      <c r="E326" s="7"/>
      <c r="F326" s="5"/>
      <c r="G326" s="9"/>
      <c r="H326" s="9"/>
      <c r="I326" s="9"/>
      <c r="J326" s="9"/>
      <c r="K326" s="9"/>
      <c r="L326" s="6"/>
    </row>
    <row r="327" spans="2:12" ht="12" hidden="1">
      <c r="B327" s="9"/>
      <c r="C327" s="9"/>
      <c r="D327" s="7"/>
      <c r="E327" s="7"/>
      <c r="F327" s="5"/>
      <c r="G327" s="9"/>
      <c r="H327" s="9"/>
      <c r="I327" s="9"/>
      <c r="J327" s="9"/>
      <c r="K327" s="9"/>
      <c r="L327" s="6"/>
    </row>
    <row r="328" spans="2:12" ht="12" hidden="1">
      <c r="B328" s="9"/>
      <c r="C328" s="9"/>
      <c r="D328" s="7"/>
      <c r="E328" s="7"/>
      <c r="F328" s="5"/>
      <c r="G328" s="9"/>
      <c r="H328" s="9"/>
      <c r="I328" s="9"/>
      <c r="J328" s="9"/>
      <c r="K328" s="9"/>
      <c r="L328" s="6"/>
    </row>
    <row r="329" spans="2:12" ht="12" hidden="1">
      <c r="B329" s="9"/>
      <c r="C329" s="9"/>
      <c r="D329" s="7"/>
      <c r="E329" s="7"/>
      <c r="F329" s="5"/>
      <c r="G329" s="9"/>
      <c r="H329" s="9"/>
      <c r="I329" s="9"/>
      <c r="J329" s="9"/>
      <c r="K329" s="9"/>
      <c r="L329" s="6"/>
    </row>
    <row r="330" spans="2:12" ht="12" hidden="1">
      <c r="B330" s="9"/>
      <c r="C330" s="9"/>
      <c r="D330" s="7"/>
      <c r="E330" s="7"/>
      <c r="F330" s="5"/>
      <c r="G330" s="9"/>
      <c r="H330" s="9"/>
      <c r="I330" s="9"/>
      <c r="J330" s="9"/>
      <c r="K330" s="9"/>
      <c r="L330" s="6"/>
    </row>
    <row r="331" spans="2:12" ht="12" hidden="1">
      <c r="B331" s="9"/>
      <c r="C331" s="9"/>
      <c r="D331" s="7"/>
      <c r="E331" s="7"/>
      <c r="F331" s="5"/>
      <c r="G331" s="9"/>
      <c r="H331" s="9"/>
      <c r="I331" s="9"/>
      <c r="J331" s="9"/>
      <c r="K331" s="9"/>
      <c r="L331" s="6"/>
    </row>
    <row r="332" spans="2:12" ht="12" hidden="1">
      <c r="B332" s="9"/>
      <c r="C332" s="9"/>
      <c r="D332" s="7"/>
      <c r="E332" s="7"/>
      <c r="F332" s="5"/>
      <c r="G332" s="9"/>
      <c r="H332" s="9"/>
      <c r="I332" s="9"/>
      <c r="J332" s="9"/>
      <c r="K332" s="9"/>
      <c r="L332" s="6"/>
    </row>
    <row r="333" spans="2:12" ht="12" hidden="1">
      <c r="B333" s="9"/>
      <c r="C333" s="9"/>
      <c r="D333" s="7"/>
      <c r="E333" s="7"/>
      <c r="F333" s="5"/>
      <c r="G333" s="9"/>
      <c r="H333" s="9"/>
      <c r="I333" s="9"/>
      <c r="J333" s="9"/>
      <c r="K333" s="9"/>
      <c r="L333" s="6"/>
    </row>
    <row r="334" spans="2:12" ht="12" hidden="1">
      <c r="B334" s="9"/>
      <c r="C334" s="9"/>
      <c r="D334" s="7"/>
      <c r="E334" s="7"/>
      <c r="F334" s="5"/>
      <c r="G334" s="9"/>
      <c r="H334" s="9"/>
      <c r="I334" s="9"/>
      <c r="J334" s="9"/>
      <c r="K334" s="9"/>
      <c r="L334" s="6"/>
    </row>
    <row r="335" spans="2:12" ht="12" hidden="1">
      <c r="B335" s="9"/>
      <c r="C335" s="9"/>
      <c r="D335" s="7"/>
      <c r="E335" s="7"/>
      <c r="F335" s="5"/>
      <c r="G335" s="9"/>
      <c r="H335" s="9"/>
      <c r="I335" s="9"/>
      <c r="J335" s="9"/>
      <c r="K335" s="9"/>
      <c r="L335" s="6"/>
    </row>
    <row r="336" spans="2:12" ht="12" hidden="1">
      <c r="B336" s="9"/>
      <c r="C336" s="9"/>
      <c r="D336" s="7"/>
      <c r="E336" s="7"/>
      <c r="F336" s="5"/>
      <c r="G336" s="9"/>
      <c r="H336" s="9"/>
      <c r="I336" s="9"/>
      <c r="J336" s="9"/>
      <c r="K336" s="9"/>
      <c r="L336" s="6"/>
    </row>
    <row r="337" spans="2:12" ht="12" hidden="1">
      <c r="B337" s="9"/>
      <c r="C337" s="9"/>
      <c r="D337" s="7"/>
      <c r="E337" s="7"/>
      <c r="F337" s="5"/>
      <c r="G337" s="9"/>
      <c r="H337" s="9"/>
      <c r="I337" s="9"/>
      <c r="J337" s="9"/>
      <c r="K337" s="9"/>
      <c r="L337" s="6"/>
    </row>
    <row r="338" spans="2:12" ht="12" hidden="1">
      <c r="B338" s="9"/>
      <c r="C338" s="9"/>
      <c r="D338" s="7"/>
      <c r="E338" s="7"/>
      <c r="F338" s="5"/>
      <c r="G338" s="9"/>
      <c r="H338" s="9"/>
      <c r="I338" s="9"/>
      <c r="J338" s="9"/>
      <c r="K338" s="9"/>
      <c r="L338" s="6"/>
    </row>
    <row r="339" spans="2:12" ht="12" hidden="1">
      <c r="B339" s="9"/>
      <c r="C339" s="9"/>
      <c r="D339" s="7"/>
      <c r="E339" s="7"/>
      <c r="F339" s="5"/>
      <c r="G339" s="9"/>
      <c r="H339" s="9"/>
      <c r="I339" s="9"/>
      <c r="J339" s="9"/>
      <c r="K339" s="9"/>
      <c r="L339" s="6"/>
    </row>
    <row r="340" spans="2:12" ht="12" hidden="1">
      <c r="B340" s="9"/>
      <c r="C340" s="9"/>
      <c r="D340" s="7"/>
      <c r="E340" s="7"/>
      <c r="F340" s="5"/>
      <c r="G340" s="9"/>
      <c r="H340" s="9"/>
      <c r="I340" s="9"/>
      <c r="J340" s="9"/>
      <c r="K340" s="9"/>
      <c r="L340" s="6"/>
    </row>
    <row r="341" spans="2:12" ht="12" hidden="1">
      <c r="B341" s="9"/>
      <c r="C341" s="9"/>
      <c r="D341" s="7"/>
      <c r="E341" s="7"/>
      <c r="F341" s="5"/>
      <c r="G341" s="9"/>
      <c r="H341" s="9"/>
      <c r="I341" s="9"/>
      <c r="J341" s="9"/>
      <c r="K341" s="9"/>
      <c r="L341" s="6"/>
    </row>
    <row r="342" spans="2:12" ht="12" hidden="1">
      <c r="B342" s="9"/>
      <c r="C342" s="9"/>
      <c r="D342" s="7"/>
      <c r="E342" s="7"/>
      <c r="F342" s="5"/>
      <c r="G342" s="9"/>
      <c r="H342" s="9"/>
      <c r="I342" s="9"/>
      <c r="J342" s="9"/>
      <c r="K342" s="9"/>
      <c r="L342" s="6"/>
    </row>
    <row r="343" spans="2:12" ht="12" hidden="1">
      <c r="B343" s="9"/>
      <c r="C343" s="9"/>
      <c r="D343" s="7"/>
      <c r="E343" s="7"/>
      <c r="F343" s="5"/>
      <c r="G343" s="9"/>
      <c r="H343" s="9"/>
      <c r="I343" s="9"/>
      <c r="J343" s="9"/>
      <c r="K343" s="9"/>
      <c r="L343" s="6"/>
    </row>
    <row r="344" spans="2:12" ht="12" hidden="1">
      <c r="B344" s="9"/>
      <c r="C344" s="9"/>
      <c r="D344" s="7"/>
      <c r="E344" s="7"/>
      <c r="F344" s="5"/>
      <c r="G344" s="9"/>
      <c r="H344" s="9"/>
      <c r="I344" s="9"/>
      <c r="J344" s="9"/>
      <c r="K344" s="9"/>
      <c r="L344" s="6"/>
    </row>
    <row r="345" spans="2:12" ht="12" hidden="1">
      <c r="B345" s="9"/>
      <c r="C345" s="9"/>
      <c r="D345" s="7"/>
      <c r="E345" s="7"/>
      <c r="F345" s="5"/>
      <c r="G345" s="9"/>
      <c r="H345" s="9"/>
      <c r="I345" s="9"/>
      <c r="J345" s="9"/>
      <c r="K345" s="9"/>
      <c r="L345" s="6"/>
    </row>
    <row r="346" spans="2:12" ht="12" hidden="1">
      <c r="B346" s="9"/>
      <c r="C346" s="9"/>
      <c r="D346" s="7"/>
      <c r="E346" s="7"/>
      <c r="F346" s="5"/>
      <c r="G346" s="9"/>
      <c r="H346" s="9"/>
      <c r="I346" s="9"/>
      <c r="J346" s="9"/>
      <c r="K346" s="9"/>
      <c r="L346" s="6"/>
    </row>
    <row r="347" spans="2:12" ht="12" hidden="1">
      <c r="B347" s="9"/>
      <c r="C347" s="9"/>
      <c r="D347" s="7"/>
      <c r="E347" s="7"/>
      <c r="F347" s="5"/>
      <c r="G347" s="9"/>
      <c r="H347" s="9"/>
      <c r="I347" s="9"/>
      <c r="J347" s="9"/>
      <c r="K347" s="9"/>
      <c r="L347" s="6"/>
    </row>
    <row r="348" spans="2:12" ht="12" hidden="1">
      <c r="B348" s="9"/>
      <c r="C348" s="9"/>
      <c r="D348" s="7"/>
      <c r="E348" s="7"/>
      <c r="F348" s="5"/>
      <c r="G348" s="9"/>
      <c r="H348" s="9"/>
      <c r="I348" s="9"/>
      <c r="J348" s="9"/>
      <c r="K348" s="9"/>
      <c r="L348" s="6"/>
    </row>
    <row r="349" spans="2:12" ht="12" hidden="1">
      <c r="B349" s="9"/>
      <c r="C349" s="9"/>
      <c r="D349" s="7"/>
      <c r="E349" s="7"/>
      <c r="F349" s="5"/>
      <c r="G349" s="9"/>
      <c r="H349" s="9"/>
      <c r="I349" s="9"/>
      <c r="J349" s="9"/>
      <c r="K349" s="9"/>
      <c r="L349" s="6"/>
    </row>
    <row r="350" spans="2:12" ht="12" hidden="1">
      <c r="B350" s="9"/>
      <c r="C350" s="9"/>
      <c r="D350" s="7"/>
      <c r="E350" s="7"/>
      <c r="F350" s="5"/>
      <c r="G350" s="9"/>
      <c r="H350" s="9"/>
      <c r="I350" s="9"/>
      <c r="J350" s="9"/>
      <c r="K350" s="9"/>
      <c r="L350" s="6"/>
    </row>
    <row r="351" spans="2:12" ht="12" hidden="1">
      <c r="B351" s="9"/>
      <c r="C351" s="9"/>
      <c r="D351" s="7"/>
      <c r="E351" s="7"/>
      <c r="F351" s="5"/>
      <c r="G351" s="9"/>
      <c r="H351" s="9"/>
      <c r="I351" s="9"/>
      <c r="J351" s="9"/>
      <c r="K351" s="9"/>
      <c r="L351" s="6"/>
    </row>
    <row r="352" spans="2:12" ht="12" hidden="1">
      <c r="B352" s="9"/>
      <c r="C352" s="9"/>
      <c r="D352" s="7"/>
      <c r="E352" s="7"/>
      <c r="F352" s="5"/>
      <c r="G352" s="9"/>
      <c r="H352" s="9"/>
      <c r="I352" s="9"/>
      <c r="J352" s="9"/>
      <c r="K352" s="9"/>
      <c r="L352" s="6"/>
    </row>
    <row r="353" spans="2:12" ht="12" hidden="1">
      <c r="B353" s="9"/>
      <c r="C353" s="9"/>
      <c r="D353" s="7"/>
      <c r="E353" s="7"/>
      <c r="F353" s="5"/>
      <c r="G353" s="9"/>
      <c r="H353" s="9"/>
      <c r="I353" s="9"/>
      <c r="J353" s="9"/>
      <c r="K353" s="9"/>
      <c r="L353" s="6"/>
    </row>
    <row r="354" spans="2:12" ht="12" hidden="1">
      <c r="B354" s="9"/>
      <c r="C354" s="9"/>
      <c r="D354" s="7"/>
      <c r="E354" s="7"/>
      <c r="F354" s="5"/>
      <c r="G354" s="9"/>
      <c r="H354" s="9"/>
      <c r="I354" s="9"/>
      <c r="J354" s="9"/>
      <c r="K354" s="9"/>
      <c r="L354" s="6"/>
    </row>
    <row r="355" spans="2:12" ht="12" hidden="1">
      <c r="B355" s="9"/>
      <c r="C355" s="9"/>
      <c r="D355" s="7"/>
      <c r="E355" s="7"/>
      <c r="F355" s="5"/>
      <c r="G355" s="9"/>
      <c r="H355" s="9"/>
      <c r="I355" s="9"/>
      <c r="J355" s="9"/>
      <c r="K355" s="9"/>
      <c r="L355" s="6"/>
    </row>
    <row r="356" spans="2:12" ht="12" hidden="1">
      <c r="B356" s="9"/>
      <c r="C356" s="9"/>
      <c r="D356" s="7"/>
      <c r="E356" s="7"/>
      <c r="F356" s="5"/>
      <c r="G356" s="9"/>
      <c r="H356" s="9"/>
      <c r="I356" s="9"/>
      <c r="J356" s="9"/>
      <c r="K356" s="9"/>
      <c r="L356" s="6"/>
    </row>
    <row r="357" spans="2:12" ht="12" hidden="1">
      <c r="B357" s="9"/>
      <c r="C357" s="9"/>
      <c r="D357" s="7"/>
      <c r="E357" s="7"/>
      <c r="F357" s="5"/>
      <c r="G357" s="9"/>
      <c r="H357" s="9"/>
      <c r="I357" s="9"/>
      <c r="J357" s="9"/>
      <c r="K357" s="9"/>
      <c r="L357" s="6"/>
    </row>
    <row r="358" spans="2:12" ht="12" hidden="1">
      <c r="B358" s="9"/>
      <c r="C358" s="9"/>
      <c r="D358" s="7"/>
      <c r="E358" s="7"/>
      <c r="F358" s="5"/>
      <c r="G358" s="9"/>
      <c r="H358" s="9"/>
      <c r="I358" s="9"/>
      <c r="J358" s="9"/>
      <c r="K358" s="9"/>
      <c r="L358" s="6"/>
    </row>
    <row r="359" spans="2:12" ht="12" hidden="1">
      <c r="B359" s="9"/>
      <c r="C359" s="9"/>
      <c r="D359" s="7"/>
      <c r="E359" s="7"/>
      <c r="F359" s="5"/>
      <c r="G359" s="9"/>
      <c r="H359" s="9"/>
      <c r="I359" s="9"/>
      <c r="J359" s="9"/>
      <c r="K359" s="9"/>
      <c r="L359" s="6"/>
    </row>
    <row r="360" spans="2:12" ht="12" hidden="1">
      <c r="B360" s="9"/>
      <c r="C360" s="9"/>
      <c r="D360" s="7"/>
      <c r="E360" s="7"/>
      <c r="F360" s="5"/>
      <c r="G360" s="9"/>
      <c r="H360" s="9"/>
      <c r="I360" s="9"/>
      <c r="J360" s="9"/>
      <c r="K360" s="9"/>
      <c r="L360" s="6"/>
    </row>
    <row r="361" spans="2:12" ht="12" hidden="1">
      <c r="B361" s="9"/>
      <c r="C361" s="9"/>
      <c r="D361" s="7"/>
      <c r="E361" s="7"/>
      <c r="F361" s="5"/>
      <c r="G361" s="9"/>
      <c r="H361" s="9"/>
      <c r="I361" s="9"/>
      <c r="J361" s="9"/>
      <c r="K361" s="9"/>
      <c r="L361" s="6"/>
    </row>
    <row r="362" spans="2:12" ht="12" hidden="1">
      <c r="B362" s="9"/>
      <c r="C362" s="9"/>
      <c r="D362" s="7"/>
      <c r="E362" s="7"/>
      <c r="F362" s="5"/>
      <c r="G362" s="9"/>
      <c r="H362" s="9"/>
      <c r="I362" s="9"/>
      <c r="J362" s="9"/>
      <c r="K362" s="9"/>
      <c r="L362" s="6"/>
    </row>
    <row r="363" spans="2:12" ht="12" hidden="1">
      <c r="B363" s="9"/>
      <c r="C363" s="9"/>
      <c r="D363" s="7"/>
      <c r="E363" s="7"/>
      <c r="F363" s="5"/>
      <c r="G363" s="9"/>
      <c r="H363" s="9"/>
      <c r="I363" s="9"/>
      <c r="J363" s="9"/>
      <c r="K363" s="9"/>
      <c r="L363" s="6"/>
    </row>
    <row r="364" spans="2:12" ht="12" hidden="1">
      <c r="B364" s="9"/>
      <c r="C364" s="9"/>
      <c r="D364" s="7"/>
      <c r="E364" s="7"/>
      <c r="F364" s="5"/>
      <c r="G364" s="9"/>
      <c r="H364" s="9"/>
      <c r="I364" s="9"/>
      <c r="J364" s="9"/>
      <c r="K364" s="9"/>
      <c r="L364" s="6"/>
    </row>
    <row r="365" spans="2:12" ht="12" hidden="1">
      <c r="B365" s="9"/>
      <c r="C365" s="9"/>
      <c r="D365" s="7"/>
      <c r="E365" s="7"/>
      <c r="F365" s="5"/>
      <c r="G365" s="9"/>
      <c r="H365" s="9"/>
      <c r="I365" s="9"/>
      <c r="J365" s="9"/>
      <c r="K365" s="9"/>
      <c r="L365" s="6"/>
    </row>
    <row r="366" spans="2:12" ht="12" hidden="1">
      <c r="B366" s="9"/>
      <c r="C366" s="9"/>
      <c r="D366" s="7"/>
      <c r="E366" s="7"/>
      <c r="F366" s="5"/>
      <c r="G366" s="9"/>
      <c r="H366" s="9"/>
      <c r="I366" s="9"/>
      <c r="J366" s="9"/>
      <c r="K366" s="9"/>
      <c r="L366" s="6"/>
    </row>
    <row r="367" spans="2:12" ht="12" hidden="1">
      <c r="B367" s="9"/>
      <c r="C367" s="9"/>
      <c r="D367" s="7"/>
      <c r="E367" s="7"/>
      <c r="F367" s="5"/>
      <c r="G367" s="9"/>
      <c r="H367" s="9"/>
      <c r="I367" s="9"/>
      <c r="J367" s="9"/>
      <c r="K367" s="9"/>
      <c r="L367" s="6"/>
    </row>
    <row r="368" spans="2:12" ht="12" hidden="1">
      <c r="B368" s="9"/>
      <c r="C368" s="9"/>
      <c r="D368" s="7"/>
      <c r="E368" s="7"/>
      <c r="F368" s="5"/>
      <c r="G368" s="9"/>
      <c r="H368" s="9"/>
      <c r="I368" s="9"/>
      <c r="J368" s="9"/>
      <c r="K368" s="9"/>
      <c r="L368" s="6"/>
    </row>
    <row r="369" spans="2:12" ht="12" hidden="1">
      <c r="B369" s="9"/>
      <c r="C369" s="9"/>
      <c r="D369" s="7"/>
      <c r="E369" s="7"/>
      <c r="F369" s="5"/>
      <c r="G369" s="9"/>
      <c r="H369" s="9"/>
      <c r="I369" s="9"/>
      <c r="J369" s="9"/>
      <c r="K369" s="9"/>
      <c r="L369" s="6"/>
    </row>
    <row r="370" spans="2:12" ht="12" hidden="1">
      <c r="B370" s="9"/>
      <c r="C370" s="9"/>
      <c r="D370" s="7"/>
      <c r="E370" s="7"/>
      <c r="F370" s="5"/>
      <c r="G370" s="9"/>
      <c r="H370" s="9"/>
      <c r="I370" s="9"/>
      <c r="J370" s="9"/>
      <c r="K370" s="9"/>
      <c r="L370" s="6"/>
    </row>
    <row r="371" spans="2:12" ht="12" hidden="1">
      <c r="B371" s="9"/>
      <c r="C371" s="9"/>
      <c r="D371" s="7"/>
      <c r="E371" s="7"/>
      <c r="F371" s="5"/>
      <c r="G371" s="9"/>
      <c r="H371" s="9"/>
      <c r="I371" s="9"/>
      <c r="J371" s="9"/>
      <c r="K371" s="9"/>
      <c r="L371" s="6"/>
    </row>
    <row r="372" spans="2:12" ht="12" hidden="1">
      <c r="B372" s="9"/>
      <c r="C372" s="9"/>
      <c r="D372" s="7"/>
      <c r="E372" s="7"/>
      <c r="F372" s="5"/>
      <c r="G372" s="9"/>
      <c r="H372" s="9"/>
      <c r="I372" s="9"/>
      <c r="J372" s="9"/>
      <c r="K372" s="9"/>
      <c r="L372" s="6"/>
    </row>
    <row r="373" spans="2:12" ht="12" hidden="1">
      <c r="B373" s="9"/>
      <c r="C373" s="9"/>
      <c r="D373" s="7"/>
      <c r="E373" s="7"/>
      <c r="F373" s="5"/>
      <c r="G373" s="9"/>
      <c r="H373" s="9"/>
      <c r="I373" s="9"/>
      <c r="J373" s="9"/>
      <c r="K373" s="9"/>
      <c r="L373" s="6"/>
    </row>
    <row r="374" spans="2:12" ht="12" hidden="1">
      <c r="B374" s="9"/>
      <c r="C374" s="9"/>
      <c r="D374" s="7"/>
      <c r="E374" s="7"/>
      <c r="F374" s="5"/>
      <c r="G374" s="9"/>
      <c r="H374" s="9"/>
      <c r="I374" s="9"/>
      <c r="J374" s="9"/>
      <c r="K374" s="9"/>
      <c r="L374" s="6"/>
    </row>
    <row r="375" spans="2:12" ht="12" hidden="1">
      <c r="B375" s="9"/>
      <c r="C375" s="9"/>
      <c r="D375" s="7"/>
      <c r="E375" s="7"/>
      <c r="F375" s="5"/>
      <c r="G375" s="9"/>
      <c r="H375" s="9"/>
      <c r="I375" s="9"/>
      <c r="J375" s="9"/>
      <c r="K375" s="9"/>
      <c r="L375" s="6"/>
    </row>
    <row r="376" spans="2:12" ht="12" hidden="1">
      <c r="B376" s="9"/>
      <c r="C376" s="9"/>
      <c r="D376" s="7"/>
      <c r="E376" s="7"/>
      <c r="F376" s="5"/>
      <c r="G376" s="9"/>
      <c r="H376" s="9"/>
      <c r="I376" s="9"/>
      <c r="J376" s="9"/>
      <c r="K376" s="9"/>
      <c r="L376" s="6"/>
    </row>
    <row r="377" spans="2:12" ht="12" hidden="1">
      <c r="B377" s="9"/>
      <c r="C377" s="9"/>
      <c r="D377" s="7"/>
      <c r="E377" s="7"/>
      <c r="F377" s="5"/>
      <c r="G377" s="9"/>
      <c r="H377" s="9"/>
      <c r="I377" s="9"/>
      <c r="J377" s="9"/>
      <c r="K377" s="9"/>
      <c r="L377" s="6"/>
    </row>
    <row r="378" spans="2:12" ht="12" hidden="1">
      <c r="B378" s="9"/>
      <c r="C378" s="9"/>
      <c r="D378" s="7"/>
      <c r="E378" s="7"/>
      <c r="F378" s="5"/>
      <c r="G378" s="9"/>
      <c r="H378" s="9"/>
      <c r="I378" s="9"/>
      <c r="J378" s="9"/>
      <c r="K378" s="9"/>
      <c r="L378" s="6"/>
    </row>
    <row r="379" spans="2:12" ht="12" hidden="1">
      <c r="B379" s="9"/>
      <c r="C379" s="9"/>
      <c r="D379" s="7"/>
      <c r="E379" s="7"/>
      <c r="F379" s="5"/>
      <c r="G379" s="9"/>
      <c r="H379" s="9"/>
      <c r="I379" s="9"/>
      <c r="J379" s="9"/>
      <c r="K379" s="9"/>
      <c r="L379" s="6"/>
    </row>
    <row r="380" spans="2:12" ht="12" hidden="1">
      <c r="B380" s="9"/>
      <c r="C380" s="9"/>
      <c r="D380" s="7"/>
      <c r="E380" s="7"/>
      <c r="F380" s="5"/>
      <c r="G380" s="9"/>
      <c r="H380" s="9"/>
      <c r="I380" s="9"/>
      <c r="J380" s="9"/>
      <c r="K380" s="9"/>
      <c r="L380" s="6"/>
    </row>
    <row r="381" spans="2:12" ht="12" hidden="1">
      <c r="B381" s="9"/>
      <c r="C381" s="9"/>
      <c r="D381" s="7"/>
      <c r="E381" s="7"/>
      <c r="F381" s="5"/>
      <c r="G381" s="9"/>
      <c r="H381" s="9"/>
      <c r="I381" s="9"/>
      <c r="J381" s="9"/>
      <c r="K381" s="9"/>
      <c r="L381" s="6"/>
    </row>
    <row r="382" spans="2:12" ht="12" hidden="1">
      <c r="B382" s="9"/>
      <c r="C382" s="9"/>
      <c r="D382" s="7"/>
      <c r="E382" s="7"/>
      <c r="F382" s="5"/>
      <c r="G382" s="9"/>
      <c r="H382" s="9"/>
      <c r="I382" s="9"/>
      <c r="J382" s="9"/>
      <c r="K382" s="9"/>
      <c r="L382" s="6"/>
    </row>
    <row r="383" spans="2:12" ht="12" hidden="1">
      <c r="B383" s="9"/>
      <c r="C383" s="9"/>
      <c r="D383" s="7"/>
      <c r="E383" s="7"/>
      <c r="F383" s="5"/>
      <c r="G383" s="9"/>
      <c r="H383" s="9"/>
      <c r="I383" s="9"/>
      <c r="J383" s="9"/>
      <c r="K383" s="9"/>
      <c r="L383" s="6"/>
    </row>
    <row r="384" spans="2:12" ht="12" hidden="1">
      <c r="B384" s="9"/>
      <c r="C384" s="9"/>
      <c r="D384" s="7"/>
      <c r="E384" s="7"/>
      <c r="F384" s="5"/>
      <c r="G384" s="9"/>
      <c r="H384" s="9"/>
      <c r="I384" s="9"/>
      <c r="J384" s="9"/>
      <c r="K384" s="9"/>
      <c r="L384" s="6"/>
    </row>
    <row r="385" spans="2:12" ht="12" hidden="1">
      <c r="B385" s="9"/>
      <c r="C385" s="9"/>
      <c r="D385" s="7"/>
      <c r="E385" s="7"/>
      <c r="F385" s="5"/>
      <c r="G385" s="9"/>
      <c r="H385" s="9"/>
      <c r="I385" s="9"/>
      <c r="J385" s="9"/>
      <c r="K385" s="9"/>
      <c r="L385" s="6"/>
    </row>
    <row r="386" spans="2:12" ht="12" hidden="1">
      <c r="B386" s="9"/>
      <c r="C386" s="9"/>
      <c r="D386" s="7"/>
      <c r="E386" s="7"/>
      <c r="F386" s="5"/>
      <c r="G386" s="9"/>
      <c r="H386" s="9"/>
      <c r="I386" s="9"/>
      <c r="J386" s="9"/>
      <c r="K386" s="9"/>
      <c r="L386" s="6"/>
    </row>
    <row r="387" spans="2:12" ht="12" hidden="1">
      <c r="B387" s="9"/>
      <c r="C387" s="9"/>
      <c r="D387" s="7"/>
      <c r="E387" s="7"/>
      <c r="F387" s="5"/>
      <c r="G387" s="9"/>
      <c r="H387" s="9"/>
      <c r="I387" s="9"/>
      <c r="J387" s="9"/>
      <c r="K387" s="9"/>
      <c r="L387" s="6"/>
    </row>
    <row r="388" spans="2:12" ht="12" hidden="1">
      <c r="B388" s="9"/>
      <c r="C388" s="9"/>
      <c r="D388" s="7"/>
      <c r="E388" s="7"/>
      <c r="F388" s="5"/>
      <c r="G388" s="9"/>
      <c r="H388" s="9"/>
      <c r="I388" s="9"/>
      <c r="J388" s="9"/>
      <c r="K388" s="9"/>
      <c r="L388" s="6"/>
    </row>
    <row r="389" spans="2:12" ht="12" hidden="1">
      <c r="B389" s="9"/>
      <c r="C389" s="9"/>
      <c r="D389" s="7"/>
      <c r="E389" s="7"/>
      <c r="F389" s="5"/>
      <c r="G389" s="9"/>
      <c r="H389" s="9"/>
      <c r="I389" s="9"/>
      <c r="J389" s="9"/>
      <c r="K389" s="9"/>
      <c r="L389" s="6"/>
    </row>
    <row r="390" spans="2:12" ht="12" hidden="1">
      <c r="B390" s="9"/>
      <c r="C390" s="9"/>
      <c r="D390" s="7"/>
      <c r="E390" s="7"/>
      <c r="F390" s="5"/>
      <c r="G390" s="9"/>
      <c r="H390" s="9"/>
      <c r="I390" s="9"/>
      <c r="J390" s="9"/>
      <c r="K390" s="9"/>
      <c r="L390" s="6"/>
    </row>
    <row r="391" spans="2:12" ht="12" hidden="1">
      <c r="B391" s="9"/>
      <c r="C391" s="9"/>
      <c r="D391" s="7"/>
      <c r="E391" s="7"/>
      <c r="F391" s="5"/>
      <c r="G391" s="9"/>
      <c r="H391" s="9"/>
      <c r="I391" s="9"/>
      <c r="J391" s="9"/>
      <c r="K391" s="9"/>
      <c r="L391" s="6"/>
    </row>
    <row r="392" spans="2:12" ht="12" hidden="1">
      <c r="B392" s="9"/>
      <c r="C392" s="9"/>
      <c r="D392" s="7"/>
      <c r="E392" s="7"/>
      <c r="F392" s="5"/>
      <c r="G392" s="9"/>
      <c r="H392" s="9"/>
      <c r="I392" s="9"/>
      <c r="J392" s="9"/>
      <c r="K392" s="9"/>
      <c r="L392" s="6"/>
    </row>
    <row r="393" spans="2:12" ht="12" hidden="1">
      <c r="B393" s="9"/>
      <c r="C393" s="9"/>
      <c r="D393" s="7"/>
      <c r="E393" s="7"/>
      <c r="F393" s="5"/>
      <c r="G393" s="9"/>
      <c r="H393" s="9"/>
      <c r="I393" s="9"/>
      <c r="J393" s="9"/>
      <c r="K393" s="9"/>
      <c r="L393" s="6"/>
    </row>
    <row r="394" spans="2:12" ht="12" hidden="1">
      <c r="B394" s="9"/>
      <c r="C394" s="9"/>
      <c r="D394" s="7"/>
      <c r="E394" s="7"/>
      <c r="F394" s="5"/>
      <c r="G394" s="9"/>
      <c r="H394" s="9"/>
      <c r="I394" s="9"/>
      <c r="J394" s="9"/>
      <c r="K394" s="9"/>
      <c r="L394" s="6"/>
    </row>
    <row r="395" spans="2:12" ht="12" hidden="1">
      <c r="B395" s="9"/>
      <c r="C395" s="9"/>
      <c r="D395" s="7"/>
      <c r="E395" s="7"/>
      <c r="F395" s="5"/>
      <c r="G395" s="9"/>
      <c r="H395" s="9"/>
      <c r="I395" s="9"/>
      <c r="J395" s="9"/>
      <c r="K395" s="9"/>
      <c r="L395" s="6"/>
    </row>
    <row r="396" spans="2:12" ht="12" hidden="1">
      <c r="B396" s="9"/>
      <c r="C396" s="9"/>
      <c r="D396" s="7"/>
      <c r="E396" s="7"/>
      <c r="F396" s="5"/>
      <c r="G396" s="9"/>
      <c r="H396" s="9"/>
      <c r="I396" s="9"/>
      <c r="J396" s="9"/>
      <c r="K396" s="9"/>
      <c r="L396" s="6"/>
    </row>
    <row r="397" spans="2:12" ht="12" hidden="1">
      <c r="B397" s="9"/>
      <c r="C397" s="9"/>
      <c r="D397" s="7"/>
      <c r="E397" s="7"/>
      <c r="F397" s="5"/>
      <c r="G397" s="9"/>
      <c r="H397" s="9"/>
      <c r="I397" s="9"/>
      <c r="J397" s="9"/>
      <c r="K397" s="9"/>
      <c r="L397" s="6"/>
    </row>
    <row r="398" spans="2:12" ht="12" hidden="1">
      <c r="B398" s="9"/>
      <c r="C398" s="9"/>
      <c r="D398" s="7"/>
      <c r="E398" s="7"/>
      <c r="F398" s="5"/>
      <c r="G398" s="9"/>
      <c r="H398" s="9"/>
      <c r="I398" s="9"/>
      <c r="J398" s="9"/>
      <c r="K398" s="9"/>
      <c r="L398" s="6"/>
    </row>
    <row r="399" spans="2:12" ht="12" hidden="1">
      <c r="B399" s="9"/>
      <c r="C399" s="9"/>
      <c r="D399" s="7"/>
      <c r="E399" s="7"/>
      <c r="F399" s="5"/>
      <c r="G399" s="9"/>
      <c r="H399" s="9"/>
      <c r="I399" s="9"/>
      <c r="J399" s="9"/>
      <c r="K399" s="9"/>
      <c r="L399" s="6"/>
    </row>
    <row r="400" spans="2:12" ht="12" hidden="1">
      <c r="B400" s="9"/>
      <c r="C400" s="9"/>
      <c r="D400" s="7"/>
      <c r="E400" s="7"/>
      <c r="F400" s="5"/>
      <c r="G400" s="9"/>
      <c r="H400" s="9"/>
      <c r="I400" s="9"/>
      <c r="J400" s="9"/>
      <c r="K400" s="9"/>
      <c r="L400" s="6"/>
    </row>
    <row r="401" spans="2:12" ht="12" hidden="1">
      <c r="B401" s="9"/>
      <c r="C401" s="9"/>
      <c r="D401" s="7"/>
      <c r="E401" s="7"/>
      <c r="F401" s="5"/>
      <c r="G401" s="9"/>
      <c r="H401" s="9"/>
      <c r="I401" s="9"/>
      <c r="J401" s="9"/>
      <c r="K401" s="9"/>
      <c r="L401" s="6"/>
    </row>
    <row r="402" spans="2:12" ht="12" hidden="1">
      <c r="B402" s="9"/>
      <c r="C402" s="9"/>
      <c r="D402" s="7"/>
      <c r="E402" s="7"/>
      <c r="F402" s="5"/>
      <c r="G402" s="9"/>
      <c r="H402" s="9"/>
      <c r="I402" s="9"/>
      <c r="J402" s="9"/>
      <c r="K402" s="9"/>
      <c r="L402" s="6"/>
    </row>
    <row r="403" spans="2:12" ht="12" hidden="1">
      <c r="B403" s="9"/>
      <c r="C403" s="9"/>
      <c r="D403" s="7"/>
      <c r="E403" s="7"/>
      <c r="F403" s="5"/>
      <c r="G403" s="9"/>
      <c r="H403" s="9"/>
      <c r="I403" s="9"/>
      <c r="J403" s="9"/>
      <c r="K403" s="9"/>
      <c r="L403" s="6"/>
    </row>
    <row r="404" spans="2:12" ht="12" hidden="1">
      <c r="B404" s="9"/>
      <c r="C404" s="9"/>
      <c r="D404" s="7"/>
      <c r="E404" s="7"/>
      <c r="F404" s="5"/>
      <c r="G404" s="9"/>
      <c r="H404" s="9"/>
      <c r="I404" s="9"/>
      <c r="J404" s="9"/>
      <c r="K404" s="9"/>
      <c r="L404" s="6"/>
    </row>
    <row r="405" spans="2:12" ht="12" hidden="1">
      <c r="B405" s="9"/>
      <c r="C405" s="9"/>
      <c r="D405" s="7"/>
      <c r="E405" s="7"/>
      <c r="F405" s="5"/>
      <c r="G405" s="9"/>
      <c r="H405" s="9"/>
      <c r="I405" s="9"/>
      <c r="J405" s="9"/>
      <c r="K405" s="9"/>
      <c r="L405" s="6"/>
    </row>
    <row r="406" spans="2:12" ht="12" hidden="1">
      <c r="B406" s="9"/>
      <c r="C406" s="9"/>
      <c r="D406" s="7"/>
      <c r="E406" s="7"/>
      <c r="F406" s="5"/>
      <c r="G406" s="9"/>
      <c r="H406" s="9"/>
      <c r="I406" s="9"/>
      <c r="J406" s="9"/>
      <c r="K406" s="9"/>
      <c r="L406" s="6"/>
    </row>
    <row r="407" spans="2:12" ht="12" hidden="1">
      <c r="B407" s="9"/>
      <c r="C407" s="9"/>
      <c r="D407" s="7"/>
      <c r="E407" s="7"/>
      <c r="F407" s="5"/>
      <c r="G407" s="9"/>
      <c r="H407" s="9"/>
      <c r="I407" s="9"/>
      <c r="J407" s="9"/>
      <c r="K407" s="9"/>
      <c r="L407" s="6"/>
    </row>
    <row r="408" spans="2:12" ht="12" hidden="1">
      <c r="B408" s="9"/>
      <c r="C408" s="9"/>
      <c r="D408" s="7"/>
      <c r="E408" s="7"/>
      <c r="F408" s="5"/>
      <c r="G408" s="9"/>
      <c r="H408" s="9"/>
      <c r="I408" s="9"/>
      <c r="J408" s="9"/>
      <c r="K408" s="9"/>
      <c r="L408" s="6"/>
    </row>
    <row r="409" spans="2:12" ht="12" hidden="1">
      <c r="B409" s="9"/>
      <c r="C409" s="9"/>
      <c r="D409" s="7"/>
      <c r="E409" s="7"/>
      <c r="F409" s="5"/>
      <c r="G409" s="9"/>
      <c r="H409" s="9"/>
      <c r="I409" s="9"/>
      <c r="J409" s="9"/>
      <c r="K409" s="9"/>
      <c r="L409" s="6"/>
    </row>
    <row r="410" spans="2:12" ht="12" hidden="1">
      <c r="B410" s="9"/>
      <c r="C410" s="9"/>
      <c r="D410" s="7"/>
      <c r="E410" s="7"/>
      <c r="F410" s="5"/>
      <c r="G410" s="9"/>
      <c r="H410" s="9"/>
      <c r="I410" s="9"/>
      <c r="J410" s="9"/>
      <c r="K410" s="9"/>
      <c r="L410" s="6"/>
    </row>
    <row r="411" spans="2:12" ht="12" hidden="1">
      <c r="B411" s="9"/>
      <c r="C411" s="9"/>
      <c r="D411" s="7"/>
      <c r="E411" s="7"/>
      <c r="F411" s="5"/>
      <c r="G411" s="9"/>
      <c r="H411" s="9"/>
      <c r="I411" s="9"/>
      <c r="J411" s="9"/>
      <c r="K411" s="9"/>
      <c r="L411" s="6"/>
    </row>
    <row r="412" spans="2:12" ht="12" hidden="1">
      <c r="B412" s="9"/>
      <c r="C412" s="9"/>
      <c r="D412" s="7"/>
      <c r="E412" s="7"/>
      <c r="F412" s="5"/>
      <c r="G412" s="9"/>
      <c r="H412" s="9"/>
      <c r="I412" s="9"/>
      <c r="J412" s="9"/>
      <c r="K412" s="9"/>
      <c r="L412" s="6"/>
    </row>
    <row r="413" spans="2:12" ht="12" hidden="1">
      <c r="B413" s="9"/>
      <c r="C413" s="9"/>
      <c r="D413" s="7"/>
      <c r="E413" s="7"/>
      <c r="F413" s="5"/>
      <c r="G413" s="9"/>
      <c r="H413" s="9"/>
      <c r="I413" s="9"/>
      <c r="J413" s="9"/>
      <c r="K413" s="9"/>
      <c r="L413" s="6"/>
    </row>
    <row r="414" spans="2:12" ht="12" hidden="1">
      <c r="B414" s="9"/>
      <c r="C414" s="9"/>
      <c r="D414" s="7"/>
      <c r="E414" s="7"/>
      <c r="F414" s="5"/>
      <c r="G414" s="9"/>
      <c r="H414" s="9"/>
      <c r="I414" s="9"/>
      <c r="J414" s="9"/>
      <c r="K414" s="9"/>
      <c r="L414" s="6"/>
    </row>
    <row r="415" spans="2:12" ht="12" hidden="1">
      <c r="B415" s="9"/>
      <c r="C415" s="9"/>
      <c r="D415" s="7"/>
      <c r="E415" s="7"/>
      <c r="F415" s="5"/>
      <c r="G415" s="9"/>
      <c r="H415" s="9"/>
      <c r="I415" s="9"/>
      <c r="J415" s="9"/>
      <c r="K415" s="9"/>
      <c r="L415" s="6"/>
    </row>
    <row r="416" spans="2:12" ht="12" hidden="1">
      <c r="B416" s="9"/>
      <c r="C416" s="9"/>
      <c r="D416" s="7"/>
      <c r="E416" s="7"/>
      <c r="F416" s="5"/>
      <c r="G416" s="9"/>
      <c r="H416" s="9"/>
      <c r="I416" s="9"/>
      <c r="J416" s="9"/>
      <c r="K416" s="9"/>
      <c r="L416" s="6"/>
    </row>
    <row r="417" spans="2:12" ht="12" hidden="1">
      <c r="B417" s="9"/>
      <c r="C417" s="9"/>
      <c r="D417" s="7"/>
      <c r="E417" s="7"/>
      <c r="F417" s="5"/>
      <c r="G417" s="9"/>
      <c r="H417" s="9"/>
      <c r="I417" s="9"/>
      <c r="J417" s="9"/>
      <c r="K417" s="9"/>
      <c r="L417" s="6"/>
    </row>
    <row r="418" spans="2:12" ht="12" hidden="1">
      <c r="B418" s="9"/>
      <c r="C418" s="9"/>
      <c r="D418" s="7"/>
      <c r="E418" s="7"/>
      <c r="F418" s="5"/>
      <c r="G418" s="9"/>
      <c r="H418" s="9"/>
      <c r="I418" s="9"/>
      <c r="J418" s="9"/>
      <c r="K418" s="9"/>
      <c r="L418" s="6"/>
    </row>
    <row r="419" spans="2:12" ht="12" hidden="1">
      <c r="B419" s="9"/>
      <c r="C419" s="9"/>
      <c r="D419" s="7"/>
      <c r="E419" s="7"/>
      <c r="F419" s="5"/>
      <c r="G419" s="9"/>
      <c r="H419" s="9"/>
      <c r="I419" s="9"/>
      <c r="J419" s="9"/>
      <c r="K419" s="9"/>
      <c r="L419" s="6"/>
    </row>
    <row r="420" spans="2:12" ht="12" hidden="1">
      <c r="B420" s="9"/>
      <c r="C420" s="9"/>
      <c r="D420" s="7"/>
      <c r="E420" s="7"/>
      <c r="F420" s="5"/>
      <c r="G420" s="9"/>
      <c r="H420" s="9"/>
      <c r="I420" s="9"/>
      <c r="J420" s="9"/>
      <c r="K420" s="9"/>
      <c r="L420" s="6"/>
    </row>
    <row r="421" spans="2:12" ht="12" hidden="1">
      <c r="B421" s="9"/>
      <c r="C421" s="9"/>
      <c r="D421" s="7"/>
      <c r="E421" s="7"/>
      <c r="F421" s="5"/>
      <c r="G421" s="9"/>
      <c r="H421" s="9"/>
      <c r="I421" s="9"/>
      <c r="J421" s="9"/>
      <c r="K421" s="9"/>
      <c r="L421" s="6"/>
    </row>
    <row r="422" spans="2:12" ht="12" hidden="1">
      <c r="B422" s="9"/>
      <c r="C422" s="9"/>
      <c r="D422" s="7"/>
      <c r="E422" s="7"/>
      <c r="F422" s="5"/>
      <c r="G422" s="9"/>
      <c r="H422" s="9"/>
      <c r="I422" s="9"/>
      <c r="J422" s="9"/>
      <c r="K422" s="9"/>
      <c r="L422" s="6"/>
    </row>
    <row r="423" spans="2:12" ht="12" hidden="1">
      <c r="B423" s="9"/>
      <c r="C423" s="9"/>
      <c r="D423" s="7"/>
      <c r="E423" s="7"/>
      <c r="F423" s="5"/>
      <c r="G423" s="9"/>
      <c r="H423" s="9"/>
      <c r="I423" s="9"/>
      <c r="J423" s="9"/>
      <c r="K423" s="9"/>
      <c r="L423" s="6"/>
    </row>
    <row r="424" spans="2:12" ht="12" hidden="1">
      <c r="B424" s="9"/>
      <c r="C424" s="9"/>
      <c r="D424" s="7"/>
      <c r="E424" s="7"/>
      <c r="F424" s="5"/>
      <c r="G424" s="9"/>
      <c r="H424" s="9"/>
      <c r="I424" s="9"/>
      <c r="J424" s="9"/>
      <c r="K424" s="9"/>
      <c r="L424" s="6"/>
    </row>
    <row r="425" spans="2:12" ht="12" hidden="1">
      <c r="B425" s="9"/>
      <c r="C425" s="9"/>
      <c r="D425" s="7"/>
      <c r="E425" s="7"/>
      <c r="F425" s="5"/>
      <c r="G425" s="9"/>
      <c r="H425" s="9"/>
      <c r="I425" s="9"/>
      <c r="J425" s="9"/>
      <c r="K425" s="9"/>
      <c r="L425" s="6"/>
    </row>
    <row r="426" spans="2:12" ht="12" hidden="1">
      <c r="B426" s="9"/>
      <c r="C426" s="9"/>
      <c r="D426" s="7"/>
      <c r="E426" s="7"/>
      <c r="F426" s="5"/>
      <c r="G426" s="9"/>
      <c r="H426" s="9"/>
      <c r="I426" s="9"/>
      <c r="J426" s="9"/>
      <c r="K426" s="9"/>
      <c r="L426" s="6"/>
    </row>
    <row r="427" spans="2:12" ht="12" hidden="1">
      <c r="B427" s="9"/>
      <c r="C427" s="9"/>
      <c r="D427" s="7"/>
      <c r="E427" s="7"/>
      <c r="F427" s="5"/>
      <c r="G427" s="9"/>
      <c r="H427" s="9"/>
      <c r="I427" s="9"/>
      <c r="J427" s="9"/>
      <c r="K427" s="9"/>
      <c r="L427" s="6"/>
    </row>
    <row r="428" spans="2:12" ht="12" hidden="1">
      <c r="B428" s="9"/>
      <c r="C428" s="9"/>
      <c r="D428" s="7"/>
      <c r="E428" s="7"/>
      <c r="F428" s="5"/>
      <c r="G428" s="9"/>
      <c r="H428" s="9"/>
      <c r="I428" s="9"/>
      <c r="J428" s="9"/>
      <c r="K428" s="9"/>
      <c r="L428" s="6"/>
    </row>
    <row r="429" spans="2:12" ht="12" hidden="1">
      <c r="B429" s="9"/>
      <c r="C429" s="9"/>
      <c r="D429" s="7"/>
      <c r="E429" s="7"/>
      <c r="F429" s="5"/>
      <c r="G429" s="9"/>
      <c r="H429" s="9"/>
      <c r="I429" s="9"/>
      <c r="J429" s="9"/>
      <c r="K429" s="9"/>
      <c r="L429" s="6"/>
    </row>
    <row r="430" spans="2:12" ht="12" hidden="1">
      <c r="B430" s="9"/>
      <c r="C430" s="9"/>
      <c r="D430" s="7"/>
      <c r="E430" s="7"/>
      <c r="F430" s="5"/>
      <c r="G430" s="9"/>
      <c r="H430" s="9"/>
      <c r="I430" s="9"/>
      <c r="J430" s="9"/>
      <c r="K430" s="9"/>
      <c r="L430" s="6"/>
    </row>
    <row r="431" spans="2:12" ht="12" hidden="1">
      <c r="B431" s="9"/>
      <c r="C431" s="9"/>
      <c r="D431" s="7"/>
      <c r="E431" s="7"/>
      <c r="F431" s="5"/>
      <c r="G431" s="9"/>
      <c r="H431" s="9"/>
      <c r="I431" s="9"/>
      <c r="J431" s="9"/>
      <c r="K431" s="9"/>
      <c r="L431" s="6"/>
    </row>
    <row r="432" spans="2:12" ht="12" hidden="1">
      <c r="B432" s="9"/>
      <c r="C432" s="9"/>
      <c r="D432" s="7"/>
      <c r="E432" s="7"/>
      <c r="F432" s="5"/>
      <c r="G432" s="9"/>
      <c r="H432" s="9"/>
      <c r="I432" s="9"/>
      <c r="J432" s="9"/>
      <c r="K432" s="9"/>
      <c r="L432" s="6"/>
    </row>
    <row r="433" spans="2:12" ht="12" hidden="1">
      <c r="B433" s="9"/>
      <c r="C433" s="9"/>
      <c r="D433" s="7"/>
      <c r="E433" s="7"/>
      <c r="F433" s="5"/>
      <c r="G433" s="9"/>
      <c r="H433" s="9"/>
      <c r="I433" s="9"/>
      <c r="J433" s="9"/>
      <c r="K433" s="9"/>
      <c r="L433" s="6"/>
    </row>
    <row r="434" spans="2:12" ht="12" hidden="1">
      <c r="B434" s="9"/>
      <c r="C434" s="9"/>
      <c r="D434" s="7"/>
      <c r="E434" s="7"/>
      <c r="F434" s="5"/>
      <c r="G434" s="9"/>
      <c r="H434" s="9"/>
      <c r="I434" s="9"/>
      <c r="J434" s="9"/>
      <c r="K434" s="9"/>
      <c r="L434" s="6"/>
    </row>
    <row r="435" spans="2:12" ht="12" hidden="1">
      <c r="B435" s="9"/>
      <c r="C435" s="9"/>
      <c r="D435" s="7"/>
      <c r="E435" s="7"/>
      <c r="F435" s="5"/>
      <c r="G435" s="9"/>
      <c r="H435" s="9"/>
      <c r="I435" s="9"/>
      <c r="J435" s="9"/>
      <c r="K435" s="9"/>
      <c r="L435" s="6"/>
    </row>
    <row r="436" spans="2:12" ht="12" hidden="1">
      <c r="B436" s="9"/>
      <c r="C436" s="9"/>
      <c r="D436" s="7"/>
      <c r="E436" s="7"/>
      <c r="F436" s="5"/>
      <c r="G436" s="9"/>
      <c r="H436" s="9"/>
      <c r="I436" s="9"/>
      <c r="J436" s="9"/>
      <c r="K436" s="9"/>
      <c r="L436" s="6"/>
    </row>
    <row r="437" spans="2:12" ht="12" hidden="1">
      <c r="B437" s="9"/>
      <c r="C437" s="9"/>
      <c r="D437" s="7"/>
      <c r="E437" s="7"/>
      <c r="F437" s="5"/>
      <c r="G437" s="9"/>
      <c r="H437" s="9"/>
      <c r="I437" s="9"/>
      <c r="J437" s="9"/>
      <c r="K437" s="9"/>
      <c r="L437" s="6"/>
    </row>
    <row r="438" spans="2:12" ht="12" hidden="1">
      <c r="B438" s="9"/>
      <c r="C438" s="9"/>
      <c r="D438" s="7"/>
      <c r="E438" s="7"/>
      <c r="F438" s="5"/>
      <c r="G438" s="9"/>
      <c r="H438" s="9"/>
      <c r="I438" s="9"/>
      <c r="J438" s="9"/>
      <c r="K438" s="9"/>
      <c r="L438" s="6"/>
    </row>
    <row r="439" spans="2:12" ht="12" hidden="1">
      <c r="B439" s="9"/>
      <c r="C439" s="9"/>
      <c r="D439" s="7"/>
      <c r="E439" s="7"/>
      <c r="F439" s="5"/>
      <c r="G439" s="9"/>
      <c r="H439" s="9"/>
      <c r="I439" s="9"/>
      <c r="J439" s="9"/>
      <c r="K439" s="9"/>
      <c r="L439" s="6"/>
    </row>
    <row r="440" spans="2:12" ht="12" hidden="1">
      <c r="B440" s="9"/>
      <c r="C440" s="9"/>
      <c r="D440" s="7"/>
      <c r="E440" s="7"/>
      <c r="F440" s="5"/>
      <c r="G440" s="9"/>
      <c r="H440" s="9"/>
      <c r="I440" s="9"/>
      <c r="J440" s="9"/>
      <c r="K440" s="9"/>
      <c r="L440" s="6"/>
    </row>
    <row r="441" spans="2:12" ht="12" hidden="1">
      <c r="B441" s="9"/>
      <c r="C441" s="9"/>
      <c r="D441" s="7"/>
      <c r="E441" s="7"/>
      <c r="F441" s="5"/>
      <c r="G441" s="9"/>
      <c r="H441" s="9"/>
      <c r="I441" s="9"/>
      <c r="J441" s="9"/>
      <c r="K441" s="9"/>
      <c r="L441" s="6"/>
    </row>
    <row r="442" spans="2:12" ht="12" hidden="1">
      <c r="B442" s="9"/>
      <c r="C442" s="9"/>
      <c r="D442" s="7"/>
      <c r="E442" s="7"/>
      <c r="F442" s="5"/>
      <c r="G442" s="9"/>
      <c r="H442" s="9"/>
      <c r="I442" s="9"/>
      <c r="J442" s="9"/>
      <c r="K442" s="9"/>
      <c r="L442" s="6"/>
    </row>
    <row r="443" spans="2:12" ht="12" hidden="1">
      <c r="B443" s="9"/>
      <c r="C443" s="9"/>
      <c r="D443" s="7"/>
      <c r="E443" s="7"/>
      <c r="F443" s="5"/>
      <c r="G443" s="9"/>
      <c r="H443" s="9"/>
      <c r="I443" s="9"/>
      <c r="J443" s="9"/>
      <c r="K443" s="9"/>
      <c r="L443" s="6"/>
    </row>
    <row r="444" spans="2:12" ht="12" hidden="1">
      <c r="B444" s="9"/>
      <c r="C444" s="9"/>
      <c r="D444" s="7"/>
      <c r="E444" s="7"/>
      <c r="F444" s="5"/>
      <c r="G444" s="9"/>
      <c r="H444" s="9"/>
      <c r="I444" s="9"/>
      <c r="J444" s="9"/>
      <c r="K444" s="9"/>
      <c r="L444" s="6"/>
    </row>
    <row r="445" spans="2:12" ht="12" hidden="1">
      <c r="B445" s="9"/>
      <c r="C445" s="9"/>
      <c r="D445" s="7"/>
      <c r="E445" s="7"/>
      <c r="F445" s="5"/>
      <c r="G445" s="9"/>
      <c r="H445" s="9"/>
      <c r="I445" s="9"/>
      <c r="J445" s="9"/>
      <c r="K445" s="9"/>
      <c r="L445" s="6"/>
    </row>
    <row r="446" spans="2:12" ht="12" hidden="1">
      <c r="B446" s="9"/>
      <c r="C446" s="9"/>
      <c r="D446" s="7"/>
      <c r="E446" s="7"/>
      <c r="F446" s="5"/>
      <c r="G446" s="9"/>
      <c r="H446" s="9"/>
      <c r="I446" s="9"/>
      <c r="J446" s="9"/>
      <c r="K446" s="9"/>
      <c r="L446" s="6"/>
    </row>
    <row r="447" spans="2:12" ht="12" hidden="1">
      <c r="B447" s="9"/>
      <c r="C447" s="9"/>
      <c r="D447" s="7"/>
      <c r="E447" s="7"/>
      <c r="F447" s="5"/>
      <c r="G447" s="9"/>
      <c r="H447" s="9"/>
      <c r="I447" s="9"/>
      <c r="J447" s="9"/>
      <c r="K447" s="9"/>
      <c r="L447" s="6"/>
    </row>
    <row r="448" spans="2:12" ht="12" hidden="1">
      <c r="B448" s="9"/>
      <c r="C448" s="9"/>
      <c r="D448" s="7"/>
      <c r="E448" s="7"/>
      <c r="F448" s="5"/>
      <c r="G448" s="9"/>
      <c r="H448" s="9"/>
      <c r="I448" s="9"/>
      <c r="J448" s="9"/>
      <c r="K448" s="9"/>
      <c r="L448" s="6"/>
    </row>
    <row r="449" spans="2:12" ht="12" hidden="1">
      <c r="B449" s="9"/>
      <c r="C449" s="9"/>
      <c r="D449" s="7"/>
      <c r="E449" s="7"/>
      <c r="F449" s="5"/>
      <c r="G449" s="9"/>
      <c r="H449" s="9"/>
      <c r="I449" s="9"/>
      <c r="J449" s="9"/>
      <c r="K449" s="9"/>
      <c r="L449" s="6"/>
    </row>
    <row r="450" spans="2:12" ht="12" hidden="1">
      <c r="B450" s="9"/>
      <c r="C450" s="9"/>
      <c r="D450" s="7"/>
      <c r="E450" s="7"/>
      <c r="F450" s="5"/>
      <c r="G450" s="9"/>
      <c r="H450" s="9"/>
      <c r="I450" s="9"/>
      <c r="J450" s="9"/>
      <c r="K450" s="9"/>
      <c r="L450" s="6"/>
    </row>
    <row r="451" spans="2:12" ht="12" hidden="1">
      <c r="B451" s="9"/>
      <c r="C451" s="9"/>
      <c r="D451" s="7"/>
      <c r="E451" s="7"/>
      <c r="F451" s="5"/>
      <c r="G451" s="9"/>
      <c r="H451" s="9"/>
      <c r="I451" s="9"/>
      <c r="J451" s="9"/>
      <c r="K451" s="9"/>
      <c r="L451" s="6"/>
    </row>
    <row r="452" spans="2:12" ht="12" hidden="1">
      <c r="B452" s="9"/>
      <c r="C452" s="9"/>
      <c r="D452" s="7"/>
      <c r="E452" s="7"/>
      <c r="F452" s="5"/>
      <c r="G452" s="9"/>
      <c r="H452" s="9"/>
      <c r="I452" s="9"/>
      <c r="J452" s="9"/>
      <c r="K452" s="9"/>
      <c r="L452" s="6"/>
    </row>
    <row r="453" spans="2:12" ht="12" hidden="1">
      <c r="B453" s="9"/>
      <c r="C453" s="9"/>
      <c r="D453" s="7"/>
      <c r="E453" s="7"/>
      <c r="F453" s="5"/>
      <c r="G453" s="9"/>
      <c r="H453" s="9"/>
      <c r="I453" s="9"/>
      <c r="J453" s="9"/>
      <c r="K453" s="9"/>
      <c r="L453" s="6"/>
    </row>
    <row r="454" spans="2:12" ht="12" hidden="1">
      <c r="B454" s="9"/>
      <c r="C454" s="9"/>
      <c r="D454" s="7"/>
      <c r="E454" s="7"/>
      <c r="F454" s="5"/>
      <c r="G454" s="9"/>
      <c r="H454" s="9"/>
      <c r="I454" s="9"/>
      <c r="J454" s="9"/>
      <c r="K454" s="9"/>
      <c r="L454" s="6"/>
    </row>
    <row r="455" spans="2:12" ht="12" hidden="1">
      <c r="B455" s="9"/>
      <c r="C455" s="9"/>
      <c r="D455" s="7"/>
      <c r="E455" s="7"/>
      <c r="F455" s="5"/>
      <c r="G455" s="9"/>
      <c r="H455" s="9"/>
      <c r="I455" s="9"/>
      <c r="J455" s="9"/>
      <c r="K455" s="9"/>
      <c r="L455" s="6"/>
    </row>
    <row r="456" spans="2:12" ht="12" hidden="1">
      <c r="B456" s="9"/>
      <c r="C456" s="9"/>
      <c r="D456" s="7"/>
      <c r="E456" s="7"/>
      <c r="F456" s="5"/>
      <c r="G456" s="9"/>
      <c r="H456" s="9"/>
      <c r="I456" s="9"/>
      <c r="J456" s="9"/>
      <c r="K456" s="9"/>
      <c r="L456" s="6"/>
    </row>
    <row r="457" spans="2:12" ht="12" hidden="1">
      <c r="B457" s="9"/>
      <c r="C457" s="9"/>
      <c r="D457" s="7"/>
      <c r="E457" s="7"/>
      <c r="F457" s="5"/>
      <c r="G457" s="9"/>
      <c r="H457" s="9"/>
      <c r="I457" s="9"/>
      <c r="J457" s="9"/>
      <c r="K457" s="9"/>
      <c r="L457" s="6"/>
    </row>
    <row r="458" spans="2:12" ht="12" hidden="1">
      <c r="B458" s="9"/>
      <c r="C458" s="9"/>
      <c r="D458" s="7"/>
      <c r="E458" s="7"/>
      <c r="F458" s="5"/>
      <c r="G458" s="9"/>
      <c r="H458" s="9"/>
      <c r="I458" s="9"/>
      <c r="J458" s="9"/>
      <c r="K458" s="9"/>
      <c r="L458" s="6"/>
    </row>
    <row r="459" spans="2:12" ht="12" hidden="1">
      <c r="B459" s="9"/>
      <c r="C459" s="9"/>
      <c r="D459" s="7"/>
      <c r="E459" s="7"/>
      <c r="F459" s="5"/>
      <c r="G459" s="9"/>
      <c r="H459" s="9"/>
      <c r="I459" s="9"/>
      <c r="J459" s="9"/>
      <c r="K459" s="9"/>
      <c r="L459" s="6"/>
    </row>
    <row r="460" spans="2:12" ht="12" hidden="1">
      <c r="B460" s="9"/>
      <c r="C460" s="9"/>
      <c r="D460" s="7"/>
      <c r="E460" s="7"/>
      <c r="F460" s="5"/>
      <c r="G460" s="9"/>
      <c r="H460" s="9"/>
      <c r="I460" s="9"/>
      <c r="J460" s="9"/>
      <c r="K460" s="9"/>
      <c r="L460" s="6"/>
    </row>
    <row r="461" spans="2:12" ht="12" hidden="1">
      <c r="B461" s="9"/>
      <c r="C461" s="9"/>
      <c r="D461" s="7"/>
      <c r="E461" s="7"/>
      <c r="F461" s="5"/>
      <c r="G461" s="9"/>
      <c r="H461" s="9"/>
      <c r="I461" s="9"/>
      <c r="J461" s="9"/>
      <c r="K461" s="9"/>
      <c r="L461" s="6"/>
    </row>
    <row r="462" spans="2:12" ht="12" hidden="1">
      <c r="B462" s="9"/>
      <c r="C462" s="9"/>
      <c r="D462" s="7"/>
      <c r="E462" s="7"/>
      <c r="F462" s="5"/>
      <c r="G462" s="9"/>
      <c r="H462" s="9"/>
      <c r="I462" s="9"/>
      <c r="J462" s="9"/>
      <c r="K462" s="9"/>
      <c r="L462" s="6"/>
    </row>
    <row r="463" spans="2:12" ht="12" hidden="1">
      <c r="B463" s="9"/>
      <c r="C463" s="9"/>
      <c r="D463" s="7"/>
      <c r="E463" s="7"/>
      <c r="F463" s="5"/>
      <c r="G463" s="9"/>
      <c r="H463" s="9"/>
      <c r="I463" s="9"/>
      <c r="J463" s="9"/>
      <c r="K463" s="9"/>
      <c r="L463" s="6"/>
    </row>
    <row r="464" spans="2:12" ht="12" hidden="1">
      <c r="B464" s="9"/>
      <c r="C464" s="9"/>
      <c r="D464" s="7"/>
      <c r="E464" s="7"/>
      <c r="F464" s="5"/>
      <c r="G464" s="9"/>
      <c r="H464" s="9"/>
      <c r="I464" s="9"/>
      <c r="J464" s="9"/>
      <c r="K464" s="9"/>
      <c r="L464" s="6"/>
    </row>
    <row r="465" spans="2:12" ht="12" hidden="1">
      <c r="B465" s="9"/>
      <c r="C465" s="9"/>
      <c r="D465" s="7"/>
      <c r="E465" s="7"/>
      <c r="F465" s="5"/>
      <c r="G465" s="9"/>
      <c r="H465" s="9"/>
      <c r="I465" s="9"/>
      <c r="J465" s="9"/>
      <c r="K465" s="9"/>
      <c r="L465" s="6"/>
    </row>
    <row r="466" spans="2:12" ht="12" hidden="1">
      <c r="B466" s="9"/>
      <c r="C466" s="9"/>
      <c r="D466" s="7"/>
      <c r="E466" s="7"/>
      <c r="F466" s="5"/>
      <c r="G466" s="9"/>
      <c r="H466" s="9"/>
      <c r="I466" s="9"/>
      <c r="J466" s="9"/>
      <c r="K466" s="9"/>
      <c r="L466" s="6"/>
    </row>
    <row r="467" spans="2:12" ht="12" hidden="1">
      <c r="B467" s="9"/>
      <c r="C467" s="9"/>
      <c r="D467" s="7"/>
      <c r="E467" s="7"/>
      <c r="F467" s="5"/>
      <c r="G467" s="9"/>
      <c r="H467" s="9"/>
      <c r="I467" s="9"/>
      <c r="J467" s="9"/>
      <c r="K467" s="9"/>
      <c r="L467" s="6"/>
    </row>
    <row r="468" spans="2:12" ht="12" hidden="1">
      <c r="B468" s="9"/>
      <c r="C468" s="9"/>
      <c r="D468" s="7"/>
      <c r="E468" s="7"/>
      <c r="F468" s="5"/>
      <c r="G468" s="9"/>
      <c r="H468" s="9"/>
      <c r="I468" s="9"/>
      <c r="J468" s="9"/>
      <c r="K468" s="9"/>
      <c r="L468" s="6"/>
    </row>
    <row r="469" spans="2:12" ht="12" hidden="1">
      <c r="B469" s="9"/>
      <c r="C469" s="9"/>
      <c r="D469" s="7"/>
      <c r="E469" s="7"/>
      <c r="F469" s="5"/>
      <c r="G469" s="9"/>
      <c r="H469" s="9"/>
      <c r="I469" s="9"/>
      <c r="J469" s="9"/>
      <c r="K469" s="9"/>
      <c r="L469" s="6"/>
    </row>
    <row r="470" spans="2:12" ht="12" hidden="1">
      <c r="B470" s="9"/>
      <c r="C470" s="9"/>
      <c r="D470" s="7"/>
      <c r="E470" s="7"/>
      <c r="F470" s="5"/>
      <c r="G470" s="9"/>
      <c r="H470" s="9"/>
      <c r="I470" s="9"/>
      <c r="J470" s="9"/>
      <c r="K470" s="9"/>
      <c r="L470" s="6"/>
    </row>
    <row r="471" spans="2:12" ht="12" hidden="1">
      <c r="B471" s="9"/>
      <c r="C471" s="9"/>
      <c r="D471" s="7"/>
      <c r="E471" s="7"/>
      <c r="F471" s="5"/>
      <c r="G471" s="9"/>
      <c r="H471" s="9"/>
      <c r="I471" s="9"/>
      <c r="J471" s="9"/>
      <c r="K471" s="9"/>
      <c r="L471" s="6"/>
    </row>
    <row r="472" spans="2:12" ht="12" hidden="1">
      <c r="B472" s="9"/>
      <c r="C472" s="9"/>
      <c r="D472" s="7"/>
      <c r="E472" s="7"/>
      <c r="F472" s="5"/>
      <c r="G472" s="9"/>
      <c r="H472" s="9"/>
      <c r="I472" s="9"/>
      <c r="J472" s="9"/>
      <c r="K472" s="9"/>
      <c r="L472" s="6"/>
    </row>
    <row r="473" spans="2:12" ht="12" hidden="1">
      <c r="B473" s="9"/>
      <c r="C473" s="9"/>
      <c r="D473" s="7"/>
      <c r="E473" s="7"/>
      <c r="F473" s="5"/>
      <c r="G473" s="9"/>
      <c r="H473" s="9"/>
      <c r="I473" s="9"/>
      <c r="J473" s="9"/>
      <c r="K473" s="9"/>
      <c r="L473" s="6"/>
    </row>
    <row r="474" spans="2:12" ht="12" hidden="1">
      <c r="B474" s="9"/>
      <c r="C474" s="9"/>
      <c r="D474" s="7"/>
      <c r="E474" s="7"/>
      <c r="F474" s="5"/>
      <c r="G474" s="9"/>
      <c r="H474" s="9"/>
      <c r="I474" s="9"/>
      <c r="J474" s="9"/>
      <c r="K474" s="9"/>
      <c r="L474" s="6"/>
    </row>
    <row r="475" spans="2:12" ht="12" hidden="1">
      <c r="B475" s="9"/>
      <c r="C475" s="9"/>
      <c r="D475" s="7"/>
      <c r="E475" s="7"/>
      <c r="F475" s="5"/>
      <c r="G475" s="9"/>
      <c r="H475" s="9"/>
      <c r="I475" s="9"/>
      <c r="J475" s="9"/>
      <c r="K475" s="9"/>
      <c r="L475" s="6"/>
    </row>
    <row r="476" spans="2:12" ht="12" hidden="1">
      <c r="B476" s="9"/>
      <c r="C476" s="9"/>
      <c r="D476" s="7"/>
      <c r="E476" s="7"/>
      <c r="F476" s="5"/>
      <c r="G476" s="9"/>
      <c r="H476" s="9"/>
      <c r="I476" s="9"/>
      <c r="J476" s="9"/>
      <c r="K476" s="9"/>
      <c r="L476" s="6"/>
    </row>
    <row r="477" spans="2:12" ht="12" hidden="1">
      <c r="B477" s="9"/>
      <c r="C477" s="9"/>
      <c r="D477" s="7"/>
      <c r="E477" s="7"/>
      <c r="F477" s="5"/>
      <c r="G477" s="9"/>
      <c r="H477" s="9"/>
      <c r="I477" s="9"/>
      <c r="J477" s="9"/>
      <c r="K477" s="9"/>
      <c r="L477" s="6"/>
    </row>
    <row r="478" spans="2:12" ht="12" hidden="1">
      <c r="B478" s="9"/>
      <c r="C478" s="9"/>
      <c r="D478" s="7"/>
      <c r="E478" s="7"/>
      <c r="F478" s="5"/>
      <c r="G478" s="9"/>
      <c r="H478" s="9"/>
      <c r="I478" s="9"/>
      <c r="J478" s="9"/>
      <c r="K478" s="9"/>
      <c r="L478" s="6"/>
    </row>
    <row r="479" spans="2:12" ht="12" hidden="1">
      <c r="B479" s="9"/>
      <c r="C479" s="9"/>
      <c r="D479" s="7"/>
      <c r="E479" s="7"/>
      <c r="F479" s="5"/>
      <c r="G479" s="9"/>
      <c r="H479" s="9"/>
      <c r="I479" s="9"/>
      <c r="J479" s="9"/>
      <c r="K479" s="9"/>
      <c r="L479" s="6"/>
    </row>
    <row r="480" spans="2:12" ht="12" hidden="1">
      <c r="B480" s="9"/>
      <c r="C480" s="9"/>
      <c r="D480" s="7"/>
      <c r="E480" s="7"/>
      <c r="F480" s="5"/>
      <c r="G480" s="9"/>
      <c r="H480" s="9"/>
      <c r="I480" s="9"/>
      <c r="J480" s="9"/>
      <c r="K480" s="9"/>
      <c r="L480" s="6"/>
    </row>
    <row r="481" spans="2:12" ht="12" hidden="1">
      <c r="B481" s="9"/>
      <c r="C481" s="9"/>
      <c r="D481" s="7"/>
      <c r="E481" s="7"/>
      <c r="F481" s="5"/>
      <c r="G481" s="9"/>
      <c r="H481" s="9"/>
      <c r="I481" s="9"/>
      <c r="J481" s="9"/>
      <c r="K481" s="9"/>
      <c r="L481" s="6"/>
    </row>
    <row r="482" spans="2:12" ht="12" hidden="1">
      <c r="B482" s="9"/>
      <c r="C482" s="9"/>
      <c r="D482" s="7"/>
      <c r="E482" s="7"/>
      <c r="F482" s="5"/>
      <c r="G482" s="9"/>
      <c r="H482" s="9"/>
      <c r="I482" s="9"/>
      <c r="J482" s="9"/>
      <c r="K482" s="9"/>
      <c r="L482" s="6"/>
    </row>
    <row r="483" spans="2:12" ht="12" hidden="1">
      <c r="B483" s="9"/>
      <c r="C483" s="9"/>
      <c r="D483" s="7"/>
      <c r="E483" s="7"/>
      <c r="F483" s="5"/>
      <c r="G483" s="9"/>
      <c r="H483" s="9"/>
      <c r="I483" s="9"/>
      <c r="J483" s="9"/>
      <c r="K483" s="9"/>
      <c r="L483" s="6"/>
    </row>
    <row r="484" spans="2:12" ht="12" hidden="1">
      <c r="B484" s="9"/>
      <c r="C484" s="9"/>
      <c r="D484" s="7"/>
      <c r="E484" s="7"/>
      <c r="F484" s="5"/>
      <c r="G484" s="9"/>
      <c r="H484" s="9"/>
      <c r="I484" s="9"/>
      <c r="J484" s="9"/>
      <c r="K484" s="9"/>
      <c r="L484" s="6"/>
    </row>
    <row r="485" spans="2:12" ht="12" hidden="1">
      <c r="B485" s="9"/>
      <c r="C485" s="9"/>
      <c r="D485" s="7"/>
      <c r="E485" s="7"/>
      <c r="F485" s="5"/>
      <c r="G485" s="9"/>
      <c r="H485" s="9"/>
      <c r="I485" s="9"/>
      <c r="J485" s="9"/>
      <c r="K485" s="9"/>
      <c r="L485" s="6"/>
    </row>
    <row r="486" spans="2:12" ht="12" hidden="1">
      <c r="B486" s="9"/>
      <c r="C486" s="9"/>
      <c r="D486" s="7"/>
      <c r="E486" s="7"/>
      <c r="F486" s="5"/>
      <c r="G486" s="9"/>
      <c r="H486" s="9"/>
      <c r="I486" s="9"/>
      <c r="J486" s="9"/>
      <c r="K486" s="9"/>
      <c r="L486" s="6"/>
    </row>
    <row r="487" spans="2:12" ht="12" hidden="1">
      <c r="B487" s="9"/>
      <c r="C487" s="9"/>
      <c r="D487" s="7"/>
      <c r="E487" s="7"/>
      <c r="F487" s="5"/>
      <c r="G487" s="9"/>
      <c r="H487" s="9"/>
      <c r="I487" s="9"/>
      <c r="J487" s="9"/>
      <c r="K487" s="9"/>
      <c r="L487" s="6"/>
    </row>
    <row r="488" spans="2:12" ht="12" hidden="1">
      <c r="B488" s="9"/>
      <c r="C488" s="9"/>
      <c r="D488" s="7"/>
      <c r="E488" s="7"/>
      <c r="F488" s="5"/>
      <c r="G488" s="9"/>
      <c r="H488" s="9"/>
      <c r="I488" s="9"/>
      <c r="J488" s="9"/>
      <c r="K488" s="9"/>
      <c r="L488" s="6"/>
    </row>
    <row r="489" spans="2:12" ht="12" hidden="1">
      <c r="B489" s="9"/>
      <c r="C489" s="9"/>
      <c r="D489" s="7"/>
      <c r="E489" s="7"/>
      <c r="F489" s="5"/>
      <c r="G489" s="9"/>
      <c r="H489" s="9"/>
      <c r="I489" s="9"/>
      <c r="J489" s="9"/>
      <c r="K489" s="9"/>
      <c r="L489" s="6"/>
    </row>
    <row r="490" spans="2:12" ht="12" hidden="1">
      <c r="B490" s="9"/>
      <c r="C490" s="9"/>
      <c r="D490" s="7"/>
      <c r="E490" s="7"/>
      <c r="F490" s="5"/>
      <c r="G490" s="9"/>
      <c r="H490" s="9"/>
      <c r="I490" s="9"/>
      <c r="J490" s="9"/>
      <c r="K490" s="9"/>
      <c r="L490" s="6"/>
    </row>
    <row r="491" spans="2:12" ht="12" hidden="1">
      <c r="B491" s="9"/>
      <c r="C491" s="9"/>
      <c r="D491" s="7"/>
      <c r="E491" s="7"/>
      <c r="F491" s="5"/>
      <c r="G491" s="9"/>
      <c r="H491" s="9"/>
      <c r="I491" s="9"/>
      <c r="J491" s="9"/>
      <c r="K491" s="9"/>
      <c r="L491" s="6"/>
    </row>
    <row r="492" spans="2:12" ht="12" hidden="1">
      <c r="B492" s="9"/>
      <c r="C492" s="9"/>
      <c r="D492" s="7"/>
      <c r="E492" s="7"/>
      <c r="F492" s="5"/>
      <c r="G492" s="9"/>
      <c r="H492" s="9"/>
      <c r="I492" s="9"/>
      <c r="J492" s="9"/>
      <c r="K492" s="9"/>
      <c r="L492" s="6"/>
    </row>
    <row r="493" spans="2:12" ht="12" hidden="1">
      <c r="B493" s="9"/>
      <c r="C493" s="9"/>
      <c r="D493" s="7"/>
      <c r="E493" s="7"/>
      <c r="F493" s="5"/>
      <c r="G493" s="9"/>
      <c r="H493" s="9"/>
      <c r="I493" s="9"/>
      <c r="J493" s="9"/>
      <c r="K493" s="9"/>
      <c r="L493" s="6"/>
    </row>
    <row r="494" spans="2:12" ht="12" hidden="1">
      <c r="B494" s="9"/>
      <c r="C494" s="9"/>
      <c r="D494" s="7"/>
      <c r="E494" s="7"/>
      <c r="F494" s="5"/>
      <c r="G494" s="9"/>
      <c r="H494" s="9"/>
      <c r="I494" s="9"/>
      <c r="J494" s="9"/>
      <c r="K494" s="9"/>
      <c r="L494" s="6"/>
    </row>
    <row r="495" spans="2:12" ht="12" hidden="1">
      <c r="B495" s="9"/>
      <c r="C495" s="9"/>
      <c r="D495" s="7"/>
      <c r="E495" s="7"/>
      <c r="F495" s="5"/>
      <c r="G495" s="9"/>
      <c r="H495" s="9"/>
      <c r="I495" s="9"/>
      <c r="J495" s="9"/>
      <c r="K495" s="9"/>
      <c r="L495" s="6"/>
    </row>
    <row r="496" spans="2:12" ht="12" hidden="1">
      <c r="B496" s="9"/>
      <c r="C496" s="9"/>
      <c r="D496" s="7"/>
      <c r="E496" s="7"/>
      <c r="F496" s="5"/>
      <c r="G496" s="9"/>
      <c r="H496" s="9"/>
      <c r="I496" s="9"/>
      <c r="J496" s="9"/>
      <c r="K496" s="9"/>
      <c r="L496" s="6"/>
    </row>
    <row r="497" spans="2:12" ht="12" hidden="1">
      <c r="B497" s="9"/>
      <c r="C497" s="9"/>
      <c r="D497" s="7"/>
      <c r="E497" s="7"/>
      <c r="F497" s="5"/>
      <c r="G497" s="9"/>
      <c r="H497" s="9"/>
      <c r="I497" s="9"/>
      <c r="J497" s="9"/>
      <c r="K497" s="9"/>
      <c r="L497" s="6"/>
    </row>
    <row r="498" spans="2:12" ht="12" hidden="1">
      <c r="B498" s="9"/>
      <c r="C498" s="9"/>
      <c r="D498" s="7"/>
      <c r="E498" s="7"/>
      <c r="F498" s="5"/>
      <c r="G498" s="9"/>
      <c r="H498" s="9"/>
      <c r="I498" s="9"/>
      <c r="J498" s="9"/>
      <c r="K498" s="9"/>
      <c r="L498" s="6"/>
    </row>
    <row r="499" spans="2:12" ht="12" hidden="1">
      <c r="B499" s="9"/>
      <c r="C499" s="9"/>
      <c r="D499" s="7"/>
      <c r="E499" s="7"/>
      <c r="F499" s="5"/>
      <c r="G499" s="9"/>
      <c r="H499" s="9"/>
      <c r="I499" s="9"/>
      <c r="J499" s="9"/>
      <c r="K499" s="9"/>
      <c r="L499" s="6"/>
    </row>
    <row r="500" spans="2:12" ht="12" hidden="1">
      <c r="B500" s="9"/>
      <c r="C500" s="9"/>
      <c r="D500" s="7"/>
      <c r="E500" s="7"/>
      <c r="F500" s="5"/>
      <c r="G500" s="9"/>
      <c r="H500" s="9"/>
      <c r="I500" s="9"/>
      <c r="J500" s="9"/>
      <c r="K500" s="9"/>
      <c r="L500" s="6"/>
    </row>
    <row r="501" spans="2:12" ht="12" hidden="1">
      <c r="B501" s="9"/>
      <c r="C501" s="9"/>
      <c r="D501" s="7"/>
      <c r="E501" s="7"/>
      <c r="F501" s="5"/>
      <c r="G501" s="9"/>
      <c r="H501" s="9"/>
      <c r="I501" s="9"/>
      <c r="J501" s="9"/>
      <c r="K501" s="9"/>
      <c r="L501" s="6"/>
    </row>
    <row r="502" spans="2:12" ht="12" hidden="1">
      <c r="B502" s="9"/>
      <c r="C502" s="9"/>
      <c r="D502" s="7"/>
      <c r="E502" s="7"/>
      <c r="F502" s="5"/>
      <c r="G502" s="9"/>
      <c r="H502" s="9"/>
      <c r="I502" s="9"/>
      <c r="J502" s="9"/>
      <c r="K502" s="9"/>
      <c r="L502" s="6"/>
    </row>
    <row r="503" spans="2:12" ht="12" hidden="1">
      <c r="B503" s="9"/>
      <c r="C503" s="9"/>
      <c r="D503" s="7"/>
      <c r="E503" s="7"/>
      <c r="F503" s="5"/>
      <c r="G503" s="9"/>
      <c r="H503" s="9"/>
      <c r="I503" s="9"/>
      <c r="J503" s="9"/>
      <c r="K503" s="9"/>
      <c r="L503" s="6"/>
    </row>
    <row r="504" spans="2:12" ht="12" hidden="1">
      <c r="B504" s="9"/>
      <c r="C504" s="9"/>
      <c r="D504" s="7"/>
      <c r="E504" s="7"/>
      <c r="F504" s="5"/>
      <c r="G504" s="9"/>
      <c r="H504" s="9"/>
      <c r="I504" s="9"/>
      <c r="J504" s="9"/>
      <c r="K504" s="9"/>
      <c r="L504" s="6"/>
    </row>
    <row r="505" spans="2:12" ht="12" hidden="1">
      <c r="B505" s="9"/>
      <c r="C505" s="9"/>
      <c r="D505" s="7"/>
      <c r="E505" s="7"/>
      <c r="F505" s="5"/>
      <c r="G505" s="9"/>
      <c r="H505" s="9"/>
      <c r="I505" s="9"/>
      <c r="J505" s="9"/>
      <c r="K505" s="9"/>
      <c r="L505" s="6"/>
    </row>
    <row r="506" spans="2:12" ht="12" hidden="1">
      <c r="B506" s="9"/>
      <c r="C506" s="9"/>
      <c r="D506" s="7"/>
      <c r="E506" s="7"/>
      <c r="F506" s="5"/>
      <c r="G506" s="9"/>
      <c r="H506" s="9"/>
      <c r="I506" s="9"/>
      <c r="J506" s="9"/>
      <c r="K506" s="9"/>
      <c r="L506" s="6"/>
    </row>
    <row r="507" spans="2:12" ht="12" hidden="1">
      <c r="B507" s="9"/>
      <c r="C507" s="9"/>
      <c r="D507" s="7"/>
      <c r="E507" s="7"/>
      <c r="F507" s="5"/>
      <c r="G507" s="9"/>
      <c r="H507" s="9"/>
      <c r="I507" s="9"/>
      <c r="J507" s="9"/>
      <c r="K507" s="9"/>
      <c r="L507" s="6"/>
    </row>
    <row r="508" spans="2:12" ht="12" hidden="1">
      <c r="B508" s="9"/>
      <c r="C508" s="9"/>
      <c r="D508" s="7"/>
      <c r="E508" s="7"/>
      <c r="F508" s="5"/>
      <c r="G508" s="9"/>
      <c r="H508" s="9"/>
      <c r="I508" s="9"/>
      <c r="J508" s="9"/>
      <c r="K508" s="9"/>
      <c r="L508" s="6"/>
    </row>
    <row r="509" spans="2:12" ht="12" hidden="1">
      <c r="B509" s="9"/>
      <c r="C509" s="9"/>
      <c r="D509" s="7"/>
      <c r="E509" s="7"/>
      <c r="F509" s="5"/>
      <c r="G509" s="9"/>
      <c r="H509" s="9"/>
      <c r="I509" s="9"/>
      <c r="J509" s="9"/>
      <c r="K509" s="9"/>
      <c r="L509" s="6"/>
    </row>
    <row r="510" spans="2:12" ht="12" hidden="1">
      <c r="B510" s="9"/>
      <c r="C510" s="9"/>
      <c r="D510" s="7"/>
      <c r="E510" s="7"/>
      <c r="F510" s="5"/>
      <c r="G510" s="9"/>
      <c r="H510" s="9"/>
      <c r="I510" s="9"/>
      <c r="J510" s="9"/>
      <c r="K510" s="9"/>
      <c r="L510" s="6"/>
    </row>
    <row r="511" spans="2:12" ht="12" hidden="1">
      <c r="B511" s="9"/>
      <c r="C511" s="9"/>
      <c r="D511" s="7"/>
      <c r="E511" s="7"/>
      <c r="F511" s="5"/>
      <c r="G511" s="9"/>
      <c r="H511" s="9"/>
      <c r="I511" s="9"/>
      <c r="J511" s="9"/>
      <c r="K511" s="9"/>
      <c r="L511" s="6"/>
    </row>
    <row r="512" spans="2:12" ht="12" hidden="1">
      <c r="B512" s="9"/>
      <c r="C512" s="9"/>
      <c r="D512" s="7"/>
      <c r="E512" s="7"/>
      <c r="F512" s="5"/>
      <c r="G512" s="9"/>
      <c r="H512" s="9"/>
      <c r="I512" s="9"/>
      <c r="J512" s="9"/>
      <c r="K512" s="9"/>
      <c r="L512" s="6"/>
    </row>
    <row r="513" spans="2:12" ht="12" hidden="1">
      <c r="B513" s="9"/>
      <c r="C513" s="9"/>
      <c r="D513" s="7"/>
      <c r="E513" s="7"/>
      <c r="F513" s="5"/>
      <c r="G513" s="9"/>
      <c r="H513" s="9"/>
      <c r="I513" s="9"/>
      <c r="J513" s="9"/>
      <c r="K513" s="9"/>
      <c r="L513" s="6"/>
    </row>
    <row r="514" spans="2:12" ht="12" hidden="1">
      <c r="B514" s="9"/>
      <c r="C514" s="9"/>
      <c r="D514" s="7"/>
      <c r="E514" s="7"/>
      <c r="F514" s="5"/>
      <c r="G514" s="9"/>
      <c r="H514" s="9"/>
      <c r="I514" s="9"/>
      <c r="J514" s="9"/>
      <c r="K514" s="9"/>
      <c r="L514" s="6"/>
    </row>
    <row r="515" spans="2:12" ht="12" hidden="1">
      <c r="B515" s="9"/>
      <c r="C515" s="9"/>
      <c r="D515" s="7"/>
      <c r="E515" s="7"/>
      <c r="F515" s="5"/>
      <c r="G515" s="9"/>
      <c r="H515" s="9"/>
      <c r="I515" s="9"/>
      <c r="J515" s="9"/>
      <c r="K515" s="9"/>
      <c r="L515" s="6"/>
    </row>
    <row r="516" spans="2:12" ht="12" hidden="1">
      <c r="B516" s="9"/>
      <c r="C516" s="9"/>
      <c r="D516" s="7"/>
      <c r="E516" s="7"/>
      <c r="F516" s="5"/>
      <c r="G516" s="9"/>
      <c r="H516" s="9"/>
      <c r="I516" s="9"/>
      <c r="J516" s="9"/>
      <c r="K516" s="9"/>
      <c r="L516" s="6"/>
    </row>
    <row r="517" spans="2:12" ht="12" hidden="1">
      <c r="B517" s="9"/>
      <c r="C517" s="9"/>
      <c r="D517" s="7"/>
      <c r="E517" s="7"/>
      <c r="F517" s="5"/>
      <c r="G517" s="9"/>
      <c r="H517" s="9"/>
      <c r="I517" s="9"/>
      <c r="J517" s="9"/>
      <c r="K517" s="9"/>
      <c r="L517" s="6"/>
    </row>
    <row r="518" spans="2:12" ht="12" hidden="1">
      <c r="B518" s="9"/>
      <c r="C518" s="9"/>
      <c r="D518" s="7"/>
      <c r="E518" s="7"/>
      <c r="F518" s="5"/>
      <c r="G518" s="9"/>
      <c r="H518" s="9"/>
      <c r="I518" s="9"/>
      <c r="J518" s="9"/>
      <c r="K518" s="9"/>
      <c r="L518" s="6"/>
    </row>
    <row r="519" spans="2:12" ht="12" hidden="1">
      <c r="B519" s="9"/>
      <c r="C519" s="9"/>
      <c r="D519" s="7"/>
      <c r="E519" s="7"/>
      <c r="F519" s="5"/>
      <c r="G519" s="9"/>
      <c r="H519" s="9"/>
      <c r="I519" s="9"/>
      <c r="J519" s="9"/>
      <c r="K519" s="9"/>
      <c r="L519" s="6"/>
    </row>
    <row r="520" spans="2:12" ht="12" hidden="1">
      <c r="B520" s="9"/>
      <c r="C520" s="9"/>
      <c r="D520" s="7"/>
      <c r="E520" s="7"/>
      <c r="F520" s="5"/>
      <c r="G520" s="9"/>
      <c r="H520" s="9"/>
      <c r="I520" s="9"/>
      <c r="J520" s="9"/>
      <c r="K520" s="9"/>
      <c r="L520" s="6"/>
    </row>
    <row r="521" spans="2:12" ht="12" hidden="1">
      <c r="B521" s="9"/>
      <c r="C521" s="9"/>
      <c r="D521" s="7"/>
      <c r="E521" s="7"/>
      <c r="F521" s="5"/>
      <c r="G521" s="9"/>
      <c r="H521" s="9"/>
      <c r="I521" s="9"/>
      <c r="J521" s="9"/>
      <c r="K521" s="9"/>
      <c r="L521" s="6"/>
    </row>
    <row r="522" spans="2:12" ht="12" hidden="1">
      <c r="B522" s="9"/>
      <c r="C522" s="9"/>
      <c r="D522" s="7"/>
      <c r="E522" s="7"/>
      <c r="F522" s="5"/>
      <c r="G522" s="9"/>
      <c r="H522" s="9"/>
      <c r="I522" s="9"/>
      <c r="J522" s="9"/>
      <c r="K522" s="9"/>
      <c r="L522" s="6"/>
    </row>
    <row r="523" spans="2:12" ht="12" hidden="1">
      <c r="B523" s="9"/>
      <c r="C523" s="9"/>
      <c r="D523" s="7"/>
      <c r="E523" s="7"/>
      <c r="F523" s="5"/>
      <c r="G523" s="9"/>
      <c r="H523" s="9"/>
      <c r="I523" s="9"/>
      <c r="J523" s="9"/>
      <c r="K523" s="9"/>
      <c r="L523" s="6"/>
    </row>
    <row r="524" spans="2:12" ht="12" hidden="1">
      <c r="B524" s="9"/>
      <c r="C524" s="9"/>
      <c r="D524" s="7"/>
      <c r="E524" s="7"/>
      <c r="F524" s="5"/>
      <c r="G524" s="9"/>
      <c r="H524" s="9"/>
      <c r="I524" s="9"/>
      <c r="J524" s="9"/>
      <c r="K524" s="9"/>
      <c r="L524" s="6"/>
    </row>
    <row r="525" spans="2:12" ht="12" hidden="1">
      <c r="B525" s="9"/>
      <c r="C525" s="9"/>
      <c r="D525" s="7"/>
      <c r="E525" s="7"/>
      <c r="F525" s="5"/>
      <c r="G525" s="9"/>
      <c r="H525" s="9"/>
      <c r="I525" s="9"/>
      <c r="J525" s="9"/>
      <c r="K525" s="9"/>
      <c r="L525" s="6"/>
    </row>
    <row r="526" spans="2:12" ht="12" hidden="1">
      <c r="B526" s="9"/>
      <c r="C526" s="9"/>
      <c r="D526" s="7"/>
      <c r="E526" s="7"/>
      <c r="F526" s="5"/>
      <c r="G526" s="9"/>
      <c r="H526" s="9"/>
      <c r="I526" s="9"/>
      <c r="J526" s="9"/>
      <c r="K526" s="9"/>
      <c r="L526" s="6"/>
    </row>
    <row r="527" spans="2:12" ht="12" hidden="1">
      <c r="B527" s="9"/>
      <c r="C527" s="9"/>
      <c r="D527" s="7"/>
      <c r="E527" s="7"/>
      <c r="F527" s="5"/>
      <c r="G527" s="9"/>
      <c r="H527" s="9"/>
      <c r="I527" s="9"/>
      <c r="J527" s="9"/>
      <c r="K527" s="9"/>
      <c r="L527" s="6"/>
    </row>
    <row r="528" spans="2:12" ht="12" hidden="1">
      <c r="B528" s="9"/>
      <c r="C528" s="9"/>
      <c r="D528" s="7"/>
      <c r="E528" s="7"/>
      <c r="F528" s="5"/>
      <c r="G528" s="9"/>
      <c r="H528" s="9"/>
      <c r="I528" s="9"/>
      <c r="J528" s="9"/>
      <c r="K528" s="9"/>
      <c r="L528" s="6"/>
    </row>
    <row r="529" spans="2:12" ht="12" hidden="1">
      <c r="B529" s="9"/>
      <c r="C529" s="9"/>
      <c r="D529" s="7"/>
      <c r="E529" s="7"/>
      <c r="F529" s="5"/>
      <c r="G529" s="9"/>
      <c r="H529" s="9"/>
      <c r="I529" s="9"/>
      <c r="J529" s="9"/>
      <c r="K529" s="9"/>
      <c r="L529" s="6"/>
    </row>
    <row r="530" spans="2:12" ht="12" hidden="1">
      <c r="B530" s="9"/>
      <c r="C530" s="9"/>
      <c r="D530" s="7"/>
      <c r="E530" s="7"/>
      <c r="F530" s="5"/>
      <c r="G530" s="9"/>
      <c r="H530" s="9"/>
      <c r="I530" s="9"/>
      <c r="J530" s="9"/>
      <c r="K530" s="9"/>
      <c r="L530" s="6"/>
    </row>
    <row r="531" spans="2:12" ht="12" hidden="1">
      <c r="B531" s="9"/>
      <c r="C531" s="9"/>
      <c r="D531" s="7"/>
      <c r="E531" s="7"/>
      <c r="F531" s="5"/>
      <c r="G531" s="9"/>
      <c r="H531" s="9"/>
      <c r="I531" s="9"/>
      <c r="J531" s="9"/>
      <c r="K531" s="9"/>
      <c r="L531" s="6"/>
    </row>
    <row r="532" spans="2:12" ht="12" hidden="1">
      <c r="B532" s="9"/>
      <c r="C532" s="9"/>
      <c r="D532" s="7"/>
      <c r="E532" s="7"/>
      <c r="F532" s="5"/>
      <c r="G532" s="9"/>
      <c r="H532" s="9"/>
      <c r="I532" s="9"/>
      <c r="J532" s="9"/>
      <c r="K532" s="9"/>
      <c r="L532" s="6"/>
    </row>
    <row r="533" spans="2:12" ht="12" hidden="1">
      <c r="B533" s="9"/>
      <c r="C533" s="9"/>
      <c r="D533" s="7"/>
      <c r="E533" s="7"/>
      <c r="F533" s="5"/>
      <c r="G533" s="9"/>
      <c r="H533" s="9"/>
      <c r="I533" s="9"/>
      <c r="J533" s="9"/>
      <c r="K533" s="9"/>
      <c r="L533" s="6"/>
    </row>
    <row r="534" spans="2:12" ht="12" hidden="1">
      <c r="B534" s="9"/>
      <c r="C534" s="9"/>
      <c r="D534" s="7"/>
      <c r="E534" s="7"/>
      <c r="F534" s="5"/>
      <c r="G534" s="9"/>
      <c r="H534" s="9"/>
      <c r="I534" s="9"/>
      <c r="J534" s="9"/>
      <c r="K534" s="9"/>
      <c r="L534" s="6"/>
    </row>
    <row r="535" spans="2:12" ht="12" hidden="1">
      <c r="B535" s="9"/>
      <c r="C535" s="9"/>
      <c r="D535" s="7"/>
      <c r="E535" s="7"/>
      <c r="F535" s="5"/>
      <c r="G535" s="9"/>
      <c r="H535" s="9"/>
      <c r="I535" s="9"/>
      <c r="J535" s="9"/>
      <c r="K535" s="9"/>
      <c r="L535" s="6"/>
    </row>
    <row r="536" spans="2:12" ht="12" hidden="1">
      <c r="B536" s="9"/>
      <c r="C536" s="9"/>
      <c r="D536" s="7"/>
      <c r="E536" s="7"/>
      <c r="F536" s="5"/>
      <c r="G536" s="9"/>
      <c r="H536" s="9"/>
      <c r="I536" s="9"/>
      <c r="J536" s="9"/>
      <c r="K536" s="9"/>
      <c r="L536" s="6"/>
    </row>
    <row r="537" spans="2:12" ht="12" hidden="1">
      <c r="B537" s="9"/>
      <c r="C537" s="9"/>
      <c r="D537" s="7"/>
      <c r="E537" s="7"/>
      <c r="F537" s="5"/>
      <c r="G537" s="9"/>
      <c r="H537" s="9"/>
      <c r="I537" s="9"/>
      <c r="J537" s="9"/>
      <c r="K537" s="9"/>
      <c r="L537" s="6"/>
    </row>
    <row r="538" spans="2:12" ht="12" hidden="1">
      <c r="B538" s="9"/>
      <c r="C538" s="9"/>
      <c r="D538" s="7"/>
      <c r="E538" s="7"/>
      <c r="F538" s="5"/>
      <c r="G538" s="9"/>
      <c r="H538" s="9"/>
      <c r="I538" s="9"/>
      <c r="J538" s="9"/>
      <c r="K538" s="9"/>
      <c r="L538" s="6"/>
    </row>
    <row r="539" spans="2:12" ht="12" hidden="1">
      <c r="B539" s="9"/>
      <c r="C539" s="9"/>
      <c r="D539" s="7"/>
      <c r="E539" s="7"/>
      <c r="F539" s="5"/>
      <c r="G539" s="9"/>
      <c r="H539" s="9"/>
      <c r="I539" s="9"/>
      <c r="J539" s="9"/>
      <c r="K539" s="9"/>
      <c r="L539" s="6"/>
    </row>
    <row r="540" spans="2:12" ht="12" hidden="1">
      <c r="B540" s="9"/>
      <c r="C540" s="9"/>
      <c r="D540" s="7"/>
      <c r="E540" s="7"/>
      <c r="F540" s="5"/>
      <c r="G540" s="9"/>
      <c r="H540" s="9"/>
      <c r="I540" s="9"/>
      <c r="J540" s="9"/>
      <c r="K540" s="9"/>
      <c r="L540" s="6"/>
    </row>
    <row r="541" spans="2:12" ht="12" hidden="1">
      <c r="B541" s="9"/>
      <c r="C541" s="9"/>
      <c r="D541" s="7"/>
      <c r="E541" s="7"/>
      <c r="F541" s="5"/>
      <c r="G541" s="9"/>
      <c r="H541" s="9"/>
      <c r="I541" s="9"/>
      <c r="J541" s="9"/>
      <c r="K541" s="9"/>
      <c r="L541" s="6"/>
    </row>
    <row r="542" spans="2:12" ht="12" hidden="1">
      <c r="B542" s="9"/>
      <c r="C542" s="9"/>
      <c r="D542" s="7"/>
      <c r="E542" s="7"/>
      <c r="F542" s="5"/>
      <c r="G542" s="9"/>
      <c r="H542" s="9"/>
      <c r="I542" s="9"/>
      <c r="J542" s="9"/>
      <c r="K542" s="9"/>
      <c r="L542" s="6"/>
    </row>
    <row r="543" spans="2:12" ht="12" hidden="1">
      <c r="B543" s="9"/>
      <c r="C543" s="9"/>
      <c r="D543" s="7"/>
      <c r="E543" s="7"/>
      <c r="F543" s="5"/>
      <c r="G543" s="9"/>
      <c r="H543" s="9"/>
      <c r="I543" s="9"/>
      <c r="J543" s="9"/>
      <c r="K543" s="9"/>
      <c r="L543" s="6"/>
    </row>
    <row r="544" spans="2:12" ht="12" hidden="1">
      <c r="B544" s="9"/>
      <c r="C544" s="9"/>
      <c r="D544" s="7"/>
      <c r="E544" s="7"/>
      <c r="F544" s="5"/>
      <c r="G544" s="9"/>
      <c r="H544" s="9"/>
      <c r="I544" s="9"/>
      <c r="J544" s="9"/>
      <c r="K544" s="9"/>
      <c r="L544" s="6"/>
    </row>
    <row r="545" spans="2:12" ht="12" hidden="1">
      <c r="B545" s="9"/>
      <c r="C545" s="9"/>
      <c r="D545" s="7"/>
      <c r="E545" s="7"/>
      <c r="F545" s="5"/>
      <c r="G545" s="9"/>
      <c r="H545" s="9"/>
      <c r="I545" s="9"/>
      <c r="J545" s="9"/>
      <c r="K545" s="9"/>
      <c r="L545" s="6"/>
    </row>
    <row r="546" spans="2:12" ht="12" hidden="1">
      <c r="B546" s="9"/>
      <c r="C546" s="9"/>
      <c r="D546" s="7"/>
      <c r="E546" s="7"/>
      <c r="F546" s="5"/>
      <c r="G546" s="9"/>
      <c r="H546" s="9"/>
      <c r="I546" s="9"/>
      <c r="J546" s="9"/>
      <c r="K546" s="9"/>
      <c r="L546" s="6"/>
    </row>
    <row r="547" spans="2:12" ht="12" hidden="1">
      <c r="B547" s="9"/>
      <c r="C547" s="9"/>
      <c r="D547" s="7"/>
      <c r="E547" s="7"/>
      <c r="F547" s="5"/>
      <c r="G547" s="9"/>
      <c r="H547" s="9"/>
      <c r="I547" s="9"/>
      <c r="J547" s="9"/>
      <c r="K547" s="9"/>
      <c r="L547" s="6"/>
    </row>
    <row r="548" spans="2:12" ht="12" hidden="1">
      <c r="B548" s="9"/>
      <c r="C548" s="9"/>
      <c r="D548" s="7"/>
      <c r="E548" s="7"/>
      <c r="F548" s="5"/>
      <c r="G548" s="9"/>
      <c r="H548" s="9"/>
      <c r="I548" s="9"/>
      <c r="J548" s="9"/>
      <c r="K548" s="9"/>
      <c r="L548" s="6"/>
    </row>
    <row r="549" spans="2:12" ht="12" hidden="1">
      <c r="B549" s="9"/>
      <c r="C549" s="9"/>
      <c r="D549" s="7"/>
      <c r="E549" s="7"/>
      <c r="F549" s="5"/>
      <c r="G549" s="9"/>
      <c r="H549" s="9"/>
      <c r="I549" s="9"/>
      <c r="J549" s="9"/>
      <c r="K549" s="9"/>
      <c r="L549" s="6"/>
    </row>
    <row r="550" spans="2:12" ht="12" hidden="1">
      <c r="B550" s="9"/>
      <c r="C550" s="9"/>
      <c r="D550" s="7"/>
      <c r="E550" s="7"/>
      <c r="F550" s="5"/>
      <c r="G550" s="9"/>
      <c r="H550" s="9"/>
      <c r="I550" s="9"/>
      <c r="J550" s="9"/>
      <c r="K550" s="9"/>
      <c r="L550" s="6"/>
    </row>
    <row r="551" spans="2:12" ht="12" hidden="1">
      <c r="B551" s="9"/>
      <c r="C551" s="9"/>
      <c r="D551" s="7"/>
      <c r="E551" s="7"/>
      <c r="F551" s="5"/>
      <c r="G551" s="9"/>
      <c r="H551" s="9"/>
      <c r="I551" s="9"/>
      <c r="J551" s="9"/>
      <c r="K551" s="9"/>
      <c r="L551" s="6"/>
    </row>
    <row r="552" spans="2:12" ht="12" hidden="1">
      <c r="B552" s="9"/>
      <c r="C552" s="9"/>
      <c r="D552" s="7"/>
      <c r="E552" s="7"/>
      <c r="F552" s="5"/>
      <c r="G552" s="9"/>
      <c r="H552" s="9"/>
      <c r="I552" s="9"/>
      <c r="J552" s="9"/>
      <c r="K552" s="9"/>
      <c r="L552" s="6"/>
    </row>
    <row r="553" spans="2:12" ht="12" hidden="1">
      <c r="B553" s="9"/>
      <c r="C553" s="9"/>
      <c r="D553" s="7"/>
      <c r="E553" s="7"/>
      <c r="F553" s="5"/>
      <c r="G553" s="9"/>
      <c r="H553" s="9"/>
      <c r="I553" s="9"/>
      <c r="J553" s="9"/>
      <c r="K553" s="9"/>
      <c r="L553" s="6"/>
    </row>
    <row r="554" spans="2:12" ht="12" hidden="1">
      <c r="B554" s="9"/>
      <c r="C554" s="9"/>
      <c r="D554" s="7"/>
      <c r="E554" s="7"/>
      <c r="F554" s="5"/>
      <c r="G554" s="9"/>
      <c r="H554" s="9"/>
      <c r="I554" s="9"/>
      <c r="J554" s="9"/>
      <c r="K554" s="9"/>
      <c r="L554" s="6"/>
    </row>
    <row r="555" spans="2:12" ht="12" hidden="1">
      <c r="B555" s="9"/>
      <c r="C555" s="9"/>
      <c r="D555" s="7"/>
      <c r="E555" s="7"/>
      <c r="F555" s="5"/>
      <c r="G555" s="9"/>
      <c r="H555" s="9"/>
      <c r="I555" s="9"/>
      <c r="J555" s="9"/>
      <c r="K555" s="9"/>
      <c r="L555" s="6"/>
    </row>
    <row r="556" spans="2:12" ht="12" hidden="1">
      <c r="B556" s="9"/>
      <c r="C556" s="9"/>
      <c r="D556" s="7"/>
      <c r="E556" s="7"/>
      <c r="F556" s="5"/>
      <c r="G556" s="9"/>
      <c r="H556" s="9"/>
      <c r="I556" s="9"/>
      <c r="J556" s="9"/>
      <c r="K556" s="9"/>
      <c r="L556" s="6"/>
    </row>
    <row r="557" spans="2:12" ht="12" hidden="1">
      <c r="B557" s="9"/>
      <c r="C557" s="9"/>
      <c r="D557" s="7"/>
      <c r="E557" s="7"/>
      <c r="F557" s="5"/>
      <c r="G557" s="9"/>
      <c r="H557" s="9"/>
      <c r="I557" s="9"/>
      <c r="J557" s="9"/>
      <c r="K557" s="9"/>
      <c r="L557" s="6"/>
    </row>
    <row r="558" spans="2:12" ht="12" hidden="1">
      <c r="B558" s="9"/>
      <c r="C558" s="9"/>
      <c r="D558" s="7"/>
      <c r="E558" s="7"/>
      <c r="F558" s="5"/>
      <c r="G558" s="9"/>
      <c r="H558" s="9"/>
      <c r="I558" s="9"/>
      <c r="J558" s="9"/>
      <c r="K558" s="9"/>
      <c r="L558" s="6"/>
    </row>
    <row r="559" spans="2:12" ht="12" hidden="1">
      <c r="B559" s="9"/>
      <c r="C559" s="9"/>
      <c r="D559" s="7"/>
      <c r="E559" s="7"/>
      <c r="F559" s="5"/>
      <c r="G559" s="9"/>
      <c r="H559" s="9"/>
      <c r="I559" s="9"/>
      <c r="J559" s="9"/>
      <c r="K559" s="9"/>
      <c r="L559" s="6"/>
    </row>
    <row r="560" spans="2:12" ht="12" hidden="1">
      <c r="B560" s="9"/>
      <c r="C560" s="9"/>
      <c r="D560" s="7"/>
      <c r="E560" s="7"/>
      <c r="F560" s="5"/>
      <c r="G560" s="9"/>
      <c r="H560" s="9"/>
      <c r="I560" s="9"/>
      <c r="J560" s="9"/>
      <c r="K560" s="9"/>
      <c r="L560" s="6"/>
    </row>
    <row r="561" spans="2:12" ht="12" hidden="1">
      <c r="B561" s="9"/>
      <c r="C561" s="9"/>
      <c r="D561" s="7"/>
      <c r="E561" s="7"/>
      <c r="F561" s="5"/>
      <c r="G561" s="9"/>
      <c r="H561" s="9"/>
      <c r="I561" s="9"/>
      <c r="J561" s="9"/>
      <c r="K561" s="9"/>
      <c r="L561" s="6"/>
    </row>
    <row r="562" spans="2:12" ht="12" hidden="1">
      <c r="B562" s="9"/>
      <c r="C562" s="9"/>
      <c r="D562" s="7"/>
      <c r="E562" s="7"/>
      <c r="F562" s="5"/>
      <c r="G562" s="9"/>
      <c r="H562" s="9"/>
      <c r="I562" s="9"/>
      <c r="J562" s="9"/>
      <c r="K562" s="9"/>
      <c r="L562" s="6"/>
    </row>
    <row r="563" spans="2:12" ht="12" hidden="1">
      <c r="B563" s="9"/>
      <c r="C563" s="9"/>
      <c r="D563" s="7"/>
      <c r="E563" s="7"/>
      <c r="F563" s="5"/>
      <c r="G563" s="9"/>
      <c r="H563" s="9"/>
      <c r="I563" s="9"/>
      <c r="J563" s="9"/>
      <c r="K563" s="9"/>
      <c r="L563" s="6"/>
    </row>
    <row r="564" spans="2:12" ht="12" hidden="1">
      <c r="B564" s="9"/>
      <c r="C564" s="9"/>
      <c r="D564" s="7"/>
      <c r="E564" s="7"/>
      <c r="F564" s="5"/>
      <c r="G564" s="9"/>
      <c r="H564" s="9"/>
      <c r="I564" s="9"/>
      <c r="J564" s="9"/>
      <c r="K564" s="9"/>
      <c r="L564" s="6"/>
    </row>
    <row r="565" spans="2:12" ht="12" hidden="1">
      <c r="B565" s="9"/>
      <c r="C565" s="9"/>
      <c r="D565" s="7"/>
      <c r="E565" s="7"/>
      <c r="F565" s="5"/>
      <c r="G565" s="9"/>
      <c r="H565" s="9"/>
      <c r="I565" s="9"/>
      <c r="J565" s="9"/>
      <c r="K565" s="9"/>
      <c r="L565" s="6"/>
    </row>
    <row r="566" spans="2:12" ht="12" hidden="1">
      <c r="B566" s="9"/>
      <c r="C566" s="9"/>
      <c r="D566" s="7"/>
      <c r="E566" s="7"/>
      <c r="F566" s="5"/>
      <c r="G566" s="9"/>
      <c r="H566" s="9"/>
      <c r="I566" s="9"/>
      <c r="J566" s="9"/>
      <c r="K566" s="9"/>
      <c r="L566" s="6"/>
    </row>
    <row r="567" spans="2:12" ht="12" hidden="1">
      <c r="B567" s="9"/>
      <c r="C567" s="9"/>
      <c r="D567" s="7"/>
      <c r="E567" s="7"/>
      <c r="F567" s="5"/>
      <c r="G567" s="9"/>
      <c r="H567" s="9"/>
      <c r="I567" s="9"/>
      <c r="J567" s="9"/>
      <c r="K567" s="9"/>
      <c r="L567" s="6"/>
    </row>
    <row r="568" spans="2:12" ht="12" hidden="1">
      <c r="B568" s="9"/>
      <c r="C568" s="9"/>
      <c r="D568" s="7"/>
      <c r="E568" s="7"/>
      <c r="F568" s="5"/>
      <c r="G568" s="9"/>
      <c r="H568" s="9"/>
      <c r="I568" s="9"/>
      <c r="J568" s="9"/>
      <c r="K568" s="9"/>
      <c r="L568" s="6"/>
    </row>
    <row r="569" spans="2:12" ht="12" hidden="1">
      <c r="B569" s="9"/>
      <c r="C569" s="9"/>
      <c r="D569" s="7"/>
      <c r="E569" s="7"/>
      <c r="F569" s="5"/>
      <c r="G569" s="9"/>
      <c r="H569" s="9"/>
      <c r="I569" s="9"/>
      <c r="J569" s="9"/>
      <c r="K569" s="9"/>
      <c r="L569" s="6"/>
    </row>
    <row r="570" spans="2:12" ht="12" hidden="1">
      <c r="B570" s="9"/>
      <c r="C570" s="9"/>
      <c r="D570" s="7"/>
      <c r="E570" s="7"/>
      <c r="F570" s="5"/>
      <c r="G570" s="9"/>
      <c r="H570" s="9"/>
      <c r="I570" s="9"/>
      <c r="J570" s="9"/>
      <c r="K570" s="9"/>
      <c r="L570" s="6"/>
    </row>
    <row r="571" spans="2:12" ht="12" hidden="1">
      <c r="B571" s="9"/>
      <c r="C571" s="9"/>
      <c r="D571" s="7"/>
      <c r="E571" s="7"/>
      <c r="F571" s="5"/>
      <c r="G571" s="9"/>
      <c r="H571" s="9"/>
      <c r="I571" s="9"/>
      <c r="J571" s="9"/>
      <c r="K571" s="9"/>
      <c r="L571" s="6"/>
    </row>
    <row r="572" spans="2:12" ht="12" hidden="1">
      <c r="B572" s="9"/>
      <c r="C572" s="9"/>
      <c r="D572" s="7"/>
      <c r="E572" s="7"/>
      <c r="F572" s="5"/>
      <c r="G572" s="9"/>
      <c r="H572" s="9"/>
      <c r="I572" s="9"/>
      <c r="J572" s="9"/>
      <c r="K572" s="9"/>
      <c r="L572" s="6"/>
    </row>
    <row r="573" spans="2:12" ht="12" hidden="1">
      <c r="B573" s="9"/>
      <c r="C573" s="9"/>
      <c r="D573" s="7"/>
      <c r="E573" s="7"/>
      <c r="F573" s="5"/>
      <c r="G573" s="9"/>
      <c r="H573" s="9"/>
      <c r="I573" s="9"/>
      <c r="J573" s="9"/>
      <c r="K573" s="9"/>
      <c r="L573" s="6"/>
    </row>
    <row r="574" spans="2:12" ht="12" hidden="1">
      <c r="B574" s="9"/>
      <c r="C574" s="9"/>
      <c r="D574" s="7"/>
      <c r="E574" s="7"/>
      <c r="F574" s="5"/>
      <c r="G574" s="9"/>
      <c r="H574" s="9"/>
      <c r="I574" s="9"/>
      <c r="J574" s="9"/>
      <c r="K574" s="9"/>
      <c r="L574" s="6"/>
    </row>
    <row r="575" spans="2:12" ht="12" hidden="1">
      <c r="B575" s="9"/>
      <c r="C575" s="9"/>
      <c r="D575" s="7"/>
      <c r="E575" s="7"/>
      <c r="F575" s="5"/>
      <c r="G575" s="9"/>
      <c r="H575" s="9"/>
      <c r="I575" s="9"/>
      <c r="J575" s="9"/>
      <c r="K575" s="9"/>
      <c r="L575" s="6"/>
    </row>
    <row r="576" spans="2:12" ht="12" hidden="1">
      <c r="B576" s="9"/>
      <c r="C576" s="9"/>
      <c r="D576" s="7"/>
      <c r="E576" s="7"/>
      <c r="F576" s="5"/>
      <c r="G576" s="9"/>
      <c r="H576" s="9"/>
      <c r="I576" s="9"/>
      <c r="J576" s="9"/>
      <c r="K576" s="9"/>
      <c r="L576" s="6"/>
    </row>
    <row r="577" spans="2:12" ht="12" hidden="1">
      <c r="B577" s="9"/>
      <c r="C577" s="9"/>
      <c r="D577" s="7"/>
      <c r="E577" s="7"/>
      <c r="F577" s="5"/>
      <c r="G577" s="9"/>
      <c r="H577" s="9"/>
      <c r="I577" s="9"/>
      <c r="J577" s="9"/>
      <c r="K577" s="9"/>
      <c r="L577" s="6"/>
    </row>
    <row r="578" spans="2:12" ht="12" hidden="1">
      <c r="B578" s="9"/>
      <c r="C578" s="9"/>
      <c r="D578" s="7"/>
      <c r="E578" s="7"/>
      <c r="F578" s="5"/>
      <c r="G578" s="9"/>
      <c r="H578" s="9"/>
      <c r="I578" s="9"/>
      <c r="J578" s="9"/>
      <c r="K578" s="9"/>
      <c r="L578" s="6"/>
    </row>
    <row r="579" spans="2:12" ht="12" hidden="1">
      <c r="B579" s="9"/>
      <c r="C579" s="9"/>
      <c r="D579" s="7"/>
      <c r="E579" s="7"/>
      <c r="F579" s="5"/>
      <c r="G579" s="9"/>
      <c r="H579" s="9"/>
      <c r="I579" s="9"/>
      <c r="J579" s="9"/>
      <c r="K579" s="9"/>
      <c r="L579" s="6"/>
    </row>
    <row r="580" spans="2:12" ht="12" hidden="1">
      <c r="B580" s="9"/>
      <c r="C580" s="9"/>
      <c r="D580" s="7"/>
      <c r="E580" s="7"/>
      <c r="F580" s="5"/>
      <c r="G580" s="9"/>
      <c r="H580" s="9"/>
      <c r="I580" s="9"/>
      <c r="J580" s="9"/>
      <c r="K580" s="9"/>
      <c r="L580" s="6"/>
    </row>
    <row r="581" spans="2:12" ht="12" hidden="1">
      <c r="B581" s="9"/>
      <c r="C581" s="9"/>
      <c r="D581" s="7"/>
      <c r="E581" s="7"/>
      <c r="F581" s="5"/>
      <c r="G581" s="9"/>
      <c r="H581" s="9"/>
      <c r="I581" s="9"/>
      <c r="J581" s="9"/>
      <c r="K581" s="9"/>
      <c r="L581" s="6"/>
    </row>
    <row r="582" spans="2:12" ht="12" hidden="1">
      <c r="B582" s="9"/>
      <c r="C582" s="9"/>
      <c r="D582" s="7"/>
      <c r="E582" s="7"/>
      <c r="F582" s="5"/>
      <c r="G582" s="9"/>
      <c r="H582" s="9"/>
      <c r="I582" s="9"/>
      <c r="J582" s="9"/>
      <c r="K582" s="9"/>
      <c r="L582" s="6"/>
    </row>
    <row r="583" spans="2:12" ht="12" hidden="1">
      <c r="B583" s="9"/>
      <c r="C583" s="9"/>
      <c r="D583" s="7"/>
      <c r="E583" s="7"/>
      <c r="F583" s="5"/>
      <c r="G583" s="9"/>
      <c r="H583" s="9"/>
      <c r="I583" s="9"/>
      <c r="J583" s="9"/>
      <c r="K583" s="9"/>
      <c r="L583" s="6"/>
    </row>
    <row r="584" spans="2:12" ht="12" hidden="1">
      <c r="B584" s="9"/>
      <c r="C584" s="9"/>
      <c r="D584" s="7"/>
      <c r="E584" s="7"/>
      <c r="F584" s="5"/>
      <c r="G584" s="9"/>
      <c r="H584" s="9"/>
      <c r="I584" s="9"/>
      <c r="J584" s="9"/>
      <c r="K584" s="9"/>
      <c r="L584" s="6"/>
    </row>
    <row r="585" spans="2:12" ht="12" hidden="1">
      <c r="B585" s="9"/>
      <c r="C585" s="9"/>
      <c r="D585" s="7"/>
      <c r="E585" s="7"/>
      <c r="F585" s="5"/>
      <c r="G585" s="9"/>
      <c r="H585" s="9"/>
      <c r="I585" s="9"/>
      <c r="J585" s="9"/>
      <c r="K585" s="9"/>
      <c r="L585" s="6"/>
    </row>
    <row r="586" spans="2:12" ht="12" hidden="1">
      <c r="B586" s="9"/>
      <c r="C586" s="9"/>
      <c r="D586" s="7"/>
      <c r="E586" s="7"/>
      <c r="F586" s="5"/>
      <c r="G586" s="9"/>
      <c r="H586" s="9"/>
      <c r="I586" s="9"/>
      <c r="J586" s="9"/>
      <c r="K586" s="9"/>
      <c r="L586" s="6"/>
    </row>
    <row r="587" spans="2:12" ht="12" hidden="1">
      <c r="B587" s="9"/>
      <c r="C587" s="9"/>
      <c r="D587" s="7"/>
      <c r="E587" s="7"/>
      <c r="F587" s="5"/>
      <c r="G587" s="9"/>
      <c r="H587" s="9"/>
      <c r="I587" s="9"/>
      <c r="J587" s="9"/>
      <c r="K587" s="9"/>
      <c r="L587" s="6"/>
    </row>
    <row r="588" spans="2:12" ht="12" hidden="1">
      <c r="B588" s="9"/>
      <c r="C588" s="9"/>
      <c r="D588" s="7"/>
      <c r="E588" s="7"/>
      <c r="F588" s="5"/>
      <c r="G588" s="9"/>
      <c r="H588" s="9"/>
      <c r="I588" s="9"/>
      <c r="J588" s="9"/>
      <c r="K588" s="9"/>
      <c r="L588" s="6"/>
    </row>
    <row r="589" spans="2:12" ht="12" hidden="1">
      <c r="B589" s="9"/>
      <c r="C589" s="9"/>
      <c r="D589" s="7"/>
      <c r="E589" s="7"/>
      <c r="F589" s="5"/>
      <c r="G589" s="9"/>
      <c r="H589" s="9"/>
      <c r="I589" s="9"/>
      <c r="J589" s="9"/>
      <c r="K589" s="9"/>
      <c r="L589" s="6"/>
    </row>
    <row r="590" spans="2:12" ht="12" hidden="1">
      <c r="B590" s="9"/>
      <c r="C590" s="9"/>
      <c r="D590" s="7"/>
      <c r="E590" s="7"/>
      <c r="F590" s="5"/>
      <c r="G590" s="9"/>
      <c r="H590" s="9"/>
      <c r="I590" s="9"/>
      <c r="J590" s="9"/>
      <c r="K590" s="9"/>
      <c r="L590" s="6"/>
    </row>
    <row r="591" spans="2:12" ht="12" hidden="1">
      <c r="B591" s="9"/>
      <c r="C591" s="9"/>
      <c r="D591" s="7"/>
      <c r="E591" s="7"/>
      <c r="F591" s="5"/>
      <c r="G591" s="9"/>
      <c r="H591" s="9"/>
      <c r="I591" s="9"/>
      <c r="J591" s="9"/>
      <c r="K591" s="9"/>
      <c r="L591" s="6"/>
    </row>
    <row r="592" spans="2:12" ht="12" hidden="1">
      <c r="B592" s="9"/>
      <c r="C592" s="9"/>
      <c r="D592" s="7"/>
      <c r="E592" s="7"/>
      <c r="F592" s="5"/>
      <c r="G592" s="9"/>
      <c r="H592" s="9"/>
      <c r="I592" s="9"/>
      <c r="J592" s="9"/>
      <c r="K592" s="9"/>
      <c r="L592" s="6"/>
    </row>
    <row r="593" spans="2:12" ht="12" hidden="1">
      <c r="B593" s="9"/>
      <c r="C593" s="9"/>
      <c r="D593" s="7"/>
      <c r="E593" s="7"/>
      <c r="F593" s="5"/>
      <c r="G593" s="9"/>
      <c r="H593" s="9"/>
      <c r="I593" s="9"/>
      <c r="J593" s="9"/>
      <c r="K593" s="9"/>
      <c r="L593" s="6"/>
    </row>
    <row r="594" spans="2:12" ht="12" hidden="1">
      <c r="B594" s="9"/>
      <c r="C594" s="9"/>
      <c r="D594" s="7"/>
      <c r="E594" s="7"/>
      <c r="F594" s="5"/>
      <c r="G594" s="9"/>
      <c r="H594" s="9"/>
      <c r="I594" s="9"/>
      <c r="J594" s="9"/>
      <c r="K594" s="9"/>
      <c r="L594" s="6"/>
    </row>
    <row r="595" spans="2:12" ht="12" hidden="1">
      <c r="B595" s="9"/>
      <c r="C595" s="9"/>
      <c r="D595" s="7"/>
      <c r="E595" s="7"/>
      <c r="F595" s="5"/>
      <c r="G595" s="9"/>
      <c r="H595" s="9"/>
      <c r="I595" s="9"/>
      <c r="J595" s="9"/>
      <c r="K595" s="9"/>
      <c r="L595" s="6"/>
    </row>
    <row r="596" spans="2:12" ht="12" hidden="1">
      <c r="B596" s="9"/>
      <c r="C596" s="9"/>
      <c r="D596" s="7"/>
      <c r="E596" s="7"/>
      <c r="F596" s="5"/>
      <c r="G596" s="9"/>
      <c r="H596" s="9"/>
      <c r="I596" s="9"/>
      <c r="J596" s="9"/>
      <c r="K596" s="9"/>
      <c r="L596" s="6"/>
    </row>
    <row r="597" spans="2:12" ht="12" hidden="1">
      <c r="B597" s="9"/>
      <c r="C597" s="9"/>
      <c r="D597" s="7"/>
      <c r="E597" s="7"/>
      <c r="F597" s="5"/>
      <c r="G597" s="9"/>
      <c r="H597" s="9"/>
      <c r="I597" s="9"/>
      <c r="J597" s="9"/>
      <c r="K597" s="9"/>
      <c r="L597" s="6"/>
    </row>
    <row r="598" spans="2:12" ht="12" hidden="1">
      <c r="B598" s="9"/>
      <c r="C598" s="9"/>
      <c r="D598" s="7"/>
      <c r="E598" s="7"/>
      <c r="F598" s="5"/>
      <c r="G598" s="9"/>
      <c r="H598" s="9"/>
      <c r="I598" s="9"/>
      <c r="J598" s="9"/>
      <c r="K598" s="9"/>
      <c r="L598" s="6"/>
    </row>
    <row r="599" spans="2:12" ht="12" hidden="1">
      <c r="B599" s="9"/>
      <c r="C599" s="9"/>
      <c r="D599" s="7"/>
      <c r="E599" s="7"/>
      <c r="F599" s="5"/>
      <c r="G599" s="9"/>
      <c r="H599" s="9"/>
      <c r="I599" s="9"/>
      <c r="J599" s="9"/>
      <c r="K599" s="9"/>
      <c r="L599" s="6"/>
    </row>
    <row r="600" spans="2:12" ht="12" hidden="1">
      <c r="B600" s="9"/>
      <c r="C600" s="9"/>
      <c r="D600" s="7"/>
      <c r="E600" s="7"/>
      <c r="F600" s="5"/>
      <c r="G600" s="9"/>
      <c r="H600" s="9"/>
      <c r="I600" s="9"/>
      <c r="J600" s="9"/>
      <c r="K600" s="9"/>
      <c r="L600" s="6"/>
    </row>
    <row r="601" spans="2:12" ht="12" hidden="1">
      <c r="B601" s="9"/>
      <c r="C601" s="9"/>
      <c r="D601" s="7"/>
      <c r="E601" s="7"/>
      <c r="F601" s="5"/>
      <c r="G601" s="9"/>
      <c r="H601" s="9"/>
      <c r="I601" s="9"/>
      <c r="J601" s="9"/>
      <c r="K601" s="9"/>
      <c r="L601" s="6"/>
    </row>
    <row r="602" spans="2:12" ht="12" hidden="1">
      <c r="B602" s="9"/>
      <c r="C602" s="9"/>
      <c r="D602" s="7"/>
      <c r="E602" s="7"/>
      <c r="F602" s="5"/>
      <c r="G602" s="9"/>
      <c r="H602" s="9"/>
      <c r="I602" s="9"/>
      <c r="J602" s="9"/>
      <c r="K602" s="9"/>
      <c r="L602" s="6"/>
    </row>
    <row r="603" spans="2:12" ht="12" hidden="1">
      <c r="B603" s="9"/>
      <c r="C603" s="9"/>
      <c r="D603" s="7"/>
      <c r="E603" s="7"/>
      <c r="F603" s="5"/>
      <c r="G603" s="9"/>
      <c r="H603" s="9"/>
      <c r="I603" s="9"/>
      <c r="J603" s="9"/>
      <c r="K603" s="9"/>
      <c r="L603" s="6"/>
    </row>
    <row r="604" spans="2:12" ht="12" hidden="1">
      <c r="B604" s="9"/>
      <c r="C604" s="9"/>
      <c r="D604" s="7"/>
      <c r="E604" s="7"/>
      <c r="F604" s="5"/>
      <c r="G604" s="9"/>
      <c r="H604" s="9"/>
      <c r="I604" s="9"/>
      <c r="J604" s="9"/>
      <c r="K604" s="9"/>
      <c r="L604" s="6"/>
    </row>
    <row r="605" spans="2:12" ht="12" hidden="1">
      <c r="B605" s="9"/>
      <c r="C605" s="9"/>
      <c r="D605" s="7"/>
      <c r="E605" s="7"/>
      <c r="F605" s="5"/>
      <c r="G605" s="9"/>
      <c r="H605" s="9"/>
      <c r="I605" s="9"/>
      <c r="J605" s="9"/>
      <c r="K605" s="9"/>
      <c r="L605" s="6"/>
    </row>
    <row r="606" spans="2:12" ht="12" hidden="1">
      <c r="B606" s="9"/>
      <c r="C606" s="9"/>
      <c r="D606" s="7"/>
      <c r="E606" s="7"/>
      <c r="F606" s="5"/>
      <c r="G606" s="9"/>
      <c r="H606" s="9"/>
      <c r="I606" s="9"/>
      <c r="J606" s="9"/>
      <c r="K606" s="9"/>
      <c r="L606" s="6"/>
    </row>
    <row r="607" spans="2:12" ht="12" hidden="1">
      <c r="B607" s="9"/>
      <c r="C607" s="9"/>
      <c r="D607" s="7"/>
      <c r="E607" s="7"/>
      <c r="F607" s="5"/>
      <c r="G607" s="9"/>
      <c r="H607" s="9"/>
      <c r="I607" s="9"/>
      <c r="J607" s="9"/>
      <c r="K607" s="9"/>
      <c r="L607" s="6"/>
    </row>
    <row r="608" spans="2:12" ht="12" hidden="1">
      <c r="B608" s="9"/>
      <c r="C608" s="9"/>
      <c r="D608" s="7"/>
      <c r="E608" s="7"/>
      <c r="F608" s="5"/>
      <c r="G608" s="9"/>
      <c r="H608" s="9"/>
      <c r="I608" s="9"/>
      <c r="J608" s="9"/>
      <c r="K608" s="9"/>
      <c r="L608" s="6"/>
    </row>
    <row r="609" spans="2:12" ht="12" hidden="1">
      <c r="B609" s="9"/>
      <c r="C609" s="9"/>
      <c r="D609" s="7"/>
      <c r="E609" s="7"/>
      <c r="F609" s="5"/>
      <c r="G609" s="9"/>
      <c r="H609" s="9"/>
      <c r="I609" s="9"/>
      <c r="J609" s="9"/>
      <c r="K609" s="9"/>
      <c r="L609" s="6"/>
    </row>
    <row r="610" spans="2:12" ht="12" hidden="1">
      <c r="B610" s="9"/>
      <c r="C610" s="9"/>
      <c r="D610" s="7"/>
      <c r="E610" s="7"/>
      <c r="F610" s="5"/>
      <c r="G610" s="9"/>
      <c r="H610" s="9"/>
      <c r="I610" s="9"/>
      <c r="J610" s="9"/>
      <c r="K610" s="9"/>
      <c r="L610" s="6"/>
    </row>
    <row r="611" spans="2:12" ht="12" hidden="1">
      <c r="B611" s="9"/>
      <c r="C611" s="9"/>
      <c r="D611" s="7"/>
      <c r="E611" s="7"/>
      <c r="F611" s="5"/>
      <c r="G611" s="9"/>
      <c r="H611" s="9"/>
      <c r="I611" s="9"/>
      <c r="J611" s="9"/>
      <c r="K611" s="9"/>
      <c r="L611" s="6"/>
    </row>
    <row r="612" spans="2:12" ht="12" hidden="1">
      <c r="B612" s="9"/>
      <c r="C612" s="9"/>
      <c r="D612" s="7"/>
      <c r="E612" s="7"/>
      <c r="F612" s="5"/>
      <c r="G612" s="9"/>
      <c r="H612" s="9"/>
      <c r="I612" s="9"/>
      <c r="J612" s="9"/>
      <c r="K612" s="9"/>
      <c r="L612" s="6"/>
    </row>
    <row r="613" spans="2:12" ht="12" hidden="1">
      <c r="B613" s="9"/>
      <c r="C613" s="9"/>
      <c r="D613" s="7"/>
      <c r="E613" s="7"/>
      <c r="F613" s="5"/>
      <c r="G613" s="9"/>
      <c r="H613" s="9"/>
      <c r="I613" s="9"/>
      <c r="J613" s="9"/>
      <c r="K613" s="9"/>
      <c r="L613" s="6"/>
    </row>
    <row r="614" spans="2:12" ht="12" hidden="1">
      <c r="B614" s="9"/>
      <c r="C614" s="9"/>
      <c r="D614" s="7"/>
      <c r="E614" s="7"/>
      <c r="F614" s="5"/>
      <c r="G614" s="9"/>
      <c r="H614" s="9"/>
      <c r="I614" s="9"/>
      <c r="J614" s="9"/>
      <c r="K614" s="9"/>
      <c r="L614" s="6"/>
    </row>
    <row r="615" spans="2:12" ht="12" hidden="1">
      <c r="B615" s="9"/>
      <c r="C615" s="9"/>
      <c r="D615" s="7"/>
      <c r="E615" s="7"/>
      <c r="F615" s="5"/>
      <c r="G615" s="9"/>
      <c r="H615" s="9"/>
      <c r="I615" s="9"/>
      <c r="J615" s="9"/>
      <c r="K615" s="9"/>
      <c r="L615" s="6"/>
    </row>
    <row r="616" spans="2:12" ht="12" hidden="1">
      <c r="B616" s="9"/>
      <c r="C616" s="9"/>
      <c r="D616" s="7"/>
      <c r="E616" s="7"/>
      <c r="F616" s="5"/>
      <c r="G616" s="9"/>
      <c r="H616" s="9"/>
      <c r="I616" s="9"/>
      <c r="J616" s="9"/>
      <c r="K616" s="9"/>
      <c r="L616" s="6"/>
    </row>
  </sheetData>
  <sheetProtection/>
  <mergeCells count="8">
    <mergeCell ref="E8:F8"/>
    <mergeCell ref="E9:F9"/>
    <mergeCell ref="B2:G2"/>
    <mergeCell ref="E3:F3"/>
    <mergeCell ref="E4:F4"/>
    <mergeCell ref="E5:F5"/>
    <mergeCell ref="E6:F6"/>
    <mergeCell ref="E7:F7"/>
  </mergeCells>
  <printOptions/>
  <pageMargins left="0.7086614173228347" right="0.1968503937007874" top="1.1811023622047245" bottom="0.7874015748031497" header="0.3937007874015748" footer="0.31496062992125984"/>
  <pageSetup horizontalDpi="600" verticalDpi="600" orientation="landscape" pageOrder="overThenDown" paperSize="9" r:id="rId1"/>
  <headerFooter alignWithMargins="0">
    <oddHeader>&amp;LTabell 3
&amp;R&amp;P(&amp;N)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5" sqref="G15"/>
    </sheetView>
  </sheetViews>
  <sheetFormatPr defaultColWidth="0" defaultRowHeight="12.75"/>
  <cols>
    <col min="1" max="1" width="15.7109375" style="0" customWidth="1"/>
    <col min="2" max="2" width="35.7109375" style="0" bestFit="1" customWidth="1"/>
    <col min="3" max="3" width="10.140625" style="0" bestFit="1" customWidth="1"/>
    <col min="4" max="4" width="9.140625" style="0" bestFit="1" customWidth="1"/>
    <col min="5" max="5" width="8.57421875" style="0" bestFit="1" customWidth="1"/>
    <col min="6" max="9" width="9.140625" style="0" bestFit="1" customWidth="1"/>
    <col min="10" max="10" width="8.28125" style="0" bestFit="1" customWidth="1"/>
    <col min="11" max="13" width="8.7109375" style="0" hidden="1" customWidth="1"/>
    <col min="14" max="16384" width="0" style="0" hidden="1" customWidth="1"/>
  </cols>
  <sheetData>
    <row r="1" ht="15">
      <c r="A1" s="2" t="s">
        <v>474</v>
      </c>
    </row>
    <row r="2" ht="15.75" thickBot="1">
      <c r="B2" s="2"/>
    </row>
    <row r="3" spans="1:10" ht="12.75">
      <c r="A3" s="29" t="s">
        <v>25</v>
      </c>
      <c r="B3" s="38" t="s">
        <v>335</v>
      </c>
      <c r="C3" s="38" t="s">
        <v>2</v>
      </c>
      <c r="D3" s="38" t="s">
        <v>334</v>
      </c>
      <c r="E3" s="38" t="s">
        <v>7</v>
      </c>
      <c r="F3" s="38" t="s">
        <v>7</v>
      </c>
      <c r="G3" s="38" t="s">
        <v>333</v>
      </c>
      <c r="H3" s="38" t="s">
        <v>11</v>
      </c>
      <c r="I3" s="38" t="s">
        <v>11</v>
      </c>
      <c r="J3" s="39" t="s">
        <v>17</v>
      </c>
    </row>
    <row r="4" spans="2:10" ht="12">
      <c r="B4" s="17" t="s">
        <v>337</v>
      </c>
      <c r="C4" s="34" t="s">
        <v>3</v>
      </c>
      <c r="D4" s="34" t="s">
        <v>6</v>
      </c>
      <c r="E4" s="34" t="s">
        <v>343</v>
      </c>
      <c r="F4" s="34" t="s">
        <v>343</v>
      </c>
      <c r="G4" s="17" t="s">
        <v>336</v>
      </c>
      <c r="H4" s="17" t="s">
        <v>12</v>
      </c>
      <c r="I4" s="17" t="s">
        <v>16</v>
      </c>
      <c r="J4" s="34" t="s">
        <v>18</v>
      </c>
    </row>
    <row r="5" spans="1:10" ht="12">
      <c r="A5" t="s">
        <v>26</v>
      </c>
      <c r="B5" s="19"/>
      <c r="C5" s="17" t="s">
        <v>4</v>
      </c>
      <c r="D5" s="17" t="s">
        <v>338</v>
      </c>
      <c r="E5" s="17" t="s">
        <v>8</v>
      </c>
      <c r="F5" s="17" t="s">
        <v>8</v>
      </c>
      <c r="G5" s="17"/>
      <c r="H5" s="17" t="s">
        <v>13</v>
      </c>
      <c r="I5" s="17" t="s">
        <v>13</v>
      </c>
      <c r="J5" s="34" t="s">
        <v>60</v>
      </c>
    </row>
    <row r="6" spans="2:10" ht="12">
      <c r="B6" s="41"/>
      <c r="C6" s="17" t="s">
        <v>5</v>
      </c>
      <c r="D6" s="17" t="s">
        <v>342</v>
      </c>
      <c r="E6" s="17" t="s">
        <v>23</v>
      </c>
      <c r="F6" s="17" t="s">
        <v>23</v>
      </c>
      <c r="G6" s="17"/>
      <c r="H6" s="17" t="s">
        <v>14</v>
      </c>
      <c r="I6" s="17" t="s">
        <v>14</v>
      </c>
      <c r="J6" s="34" t="s">
        <v>19</v>
      </c>
    </row>
    <row r="7" spans="2:10" ht="12">
      <c r="B7" s="17"/>
      <c r="C7" s="17" t="s">
        <v>340</v>
      </c>
      <c r="D7" s="17" t="s">
        <v>8</v>
      </c>
      <c r="E7" s="17" t="s">
        <v>9</v>
      </c>
      <c r="F7" s="17" t="s">
        <v>10</v>
      </c>
      <c r="G7" s="17"/>
      <c r="H7" s="17" t="s">
        <v>15</v>
      </c>
      <c r="I7" s="17" t="s">
        <v>15</v>
      </c>
      <c r="J7" s="34" t="s">
        <v>20</v>
      </c>
    </row>
    <row r="8" spans="2:10" ht="12">
      <c r="B8" s="17"/>
      <c r="C8" s="17"/>
      <c r="D8" s="17" t="s">
        <v>341</v>
      </c>
      <c r="E8" s="17" t="s">
        <v>339</v>
      </c>
      <c r="F8" s="17" t="s">
        <v>339</v>
      </c>
      <c r="G8" s="17"/>
      <c r="H8" s="17"/>
      <c r="I8" s="17"/>
      <c r="J8" s="34" t="s">
        <v>21</v>
      </c>
    </row>
    <row r="9" spans="1:10" ht="12">
      <c r="A9" s="3"/>
      <c r="B9" s="18"/>
      <c r="C9" s="18"/>
      <c r="D9" s="18"/>
      <c r="E9" s="44"/>
      <c r="F9" s="18"/>
      <c r="G9" s="18"/>
      <c r="H9" s="44"/>
      <c r="I9" s="44"/>
      <c r="J9" s="44" t="s">
        <v>22</v>
      </c>
    </row>
    <row r="10" spans="1:10" ht="27" customHeight="1">
      <c r="A10" s="26" t="s">
        <v>353</v>
      </c>
      <c r="B10" s="9">
        <v>259464</v>
      </c>
      <c r="C10" s="9">
        <v>154785</v>
      </c>
      <c r="D10" s="9">
        <v>18959</v>
      </c>
      <c r="E10" s="9">
        <v>31749</v>
      </c>
      <c r="F10" s="9">
        <v>0</v>
      </c>
      <c r="G10" s="9">
        <v>321</v>
      </c>
      <c r="H10" s="9">
        <v>52338</v>
      </c>
      <c r="I10" s="9">
        <v>56730</v>
      </c>
      <c r="J10" s="9">
        <v>2000</v>
      </c>
    </row>
    <row r="11" spans="1:13" ht="12">
      <c r="A11" s="4" t="s">
        <v>44</v>
      </c>
      <c r="B11" s="9">
        <v>31508</v>
      </c>
      <c r="C11" s="9">
        <v>127217</v>
      </c>
      <c r="D11" s="9">
        <v>31132</v>
      </c>
      <c r="E11" s="9">
        <v>0</v>
      </c>
      <c r="F11" s="9">
        <v>6575</v>
      </c>
      <c r="G11" s="9">
        <v>26373</v>
      </c>
      <c r="H11" s="9">
        <v>9788</v>
      </c>
      <c r="I11" s="9">
        <v>8412</v>
      </c>
      <c r="J11" s="9">
        <v>1625</v>
      </c>
      <c r="K11" s="9"/>
      <c r="L11" s="6"/>
      <c r="M11" s="6"/>
    </row>
    <row r="12" spans="1:13" ht="12">
      <c r="A12" s="4" t="s">
        <v>36</v>
      </c>
      <c r="B12" s="9">
        <v>72707</v>
      </c>
      <c r="C12" s="9">
        <v>81568</v>
      </c>
      <c r="D12" s="9">
        <v>12704</v>
      </c>
      <c r="E12" s="9">
        <v>0</v>
      </c>
      <c r="F12" s="9">
        <v>12291</v>
      </c>
      <c r="G12" s="9">
        <v>11090</v>
      </c>
      <c r="H12" s="9">
        <v>9631</v>
      </c>
      <c r="I12" s="9">
        <v>8135</v>
      </c>
      <c r="J12" s="9">
        <v>0</v>
      </c>
      <c r="K12" s="9"/>
      <c r="L12" s="6"/>
      <c r="M12" s="6"/>
    </row>
    <row r="13" spans="1:13" ht="12">
      <c r="A13" s="4" t="s">
        <v>39</v>
      </c>
      <c r="B13" s="9">
        <v>186404</v>
      </c>
      <c r="C13" s="9">
        <v>213139</v>
      </c>
      <c r="D13" s="9">
        <v>189737</v>
      </c>
      <c r="E13" s="9">
        <v>0</v>
      </c>
      <c r="F13" s="9">
        <v>0</v>
      </c>
      <c r="G13" s="9">
        <v>174300</v>
      </c>
      <c r="H13" s="9">
        <v>74174</v>
      </c>
      <c r="I13" s="9">
        <v>42680</v>
      </c>
      <c r="J13" s="9">
        <v>1049</v>
      </c>
      <c r="K13" s="9"/>
      <c r="L13" s="6"/>
      <c r="M13" s="6"/>
    </row>
    <row r="14" spans="1:13" ht="12">
      <c r="A14" s="4" t="s">
        <v>37</v>
      </c>
      <c r="B14" s="9">
        <v>205627</v>
      </c>
      <c r="C14" s="9">
        <v>177492</v>
      </c>
      <c r="D14" s="9">
        <v>229676</v>
      </c>
      <c r="E14" s="9">
        <v>0</v>
      </c>
      <c r="F14" s="9">
        <v>18310</v>
      </c>
      <c r="G14" s="9">
        <v>226471</v>
      </c>
      <c r="H14" s="9">
        <v>40623</v>
      </c>
      <c r="I14" s="9">
        <v>48168</v>
      </c>
      <c r="J14" s="9">
        <v>6010</v>
      </c>
      <c r="K14" s="9"/>
      <c r="L14" s="6"/>
      <c r="M14" s="6"/>
    </row>
    <row r="15" spans="1:13" ht="12">
      <c r="A15" s="4" t="s">
        <v>35</v>
      </c>
      <c r="B15" s="9">
        <v>74203</v>
      </c>
      <c r="C15" s="9">
        <v>295338</v>
      </c>
      <c r="D15" s="9">
        <v>87043</v>
      </c>
      <c r="E15" s="9">
        <v>0</v>
      </c>
      <c r="F15" s="9">
        <v>3781</v>
      </c>
      <c r="G15" s="9">
        <v>79526</v>
      </c>
      <c r="H15" s="9">
        <v>0</v>
      </c>
      <c r="I15" s="9">
        <v>28299</v>
      </c>
      <c r="J15" s="9">
        <v>0</v>
      </c>
      <c r="K15" s="9"/>
      <c r="L15" s="6"/>
      <c r="M15" s="6"/>
    </row>
    <row r="16" spans="1:13" ht="12">
      <c r="A16" s="4" t="s">
        <v>51</v>
      </c>
      <c r="B16" s="9">
        <v>95052</v>
      </c>
      <c r="C16" s="9">
        <v>63930</v>
      </c>
      <c r="D16" s="9">
        <v>26123</v>
      </c>
      <c r="E16" s="9">
        <v>0</v>
      </c>
      <c r="F16" s="9">
        <v>2134</v>
      </c>
      <c r="G16" s="9">
        <v>6188</v>
      </c>
      <c r="H16" s="9">
        <v>0</v>
      </c>
      <c r="I16" s="9">
        <v>15326</v>
      </c>
      <c r="J16" s="9">
        <v>3352</v>
      </c>
      <c r="K16" s="9"/>
      <c r="L16" s="6"/>
      <c r="M16" s="6"/>
    </row>
    <row r="17" spans="1:13" ht="12.75" customHeight="1">
      <c r="A17" s="4" t="s">
        <v>48</v>
      </c>
      <c r="B17" s="9">
        <v>120011</v>
      </c>
      <c r="C17" s="9">
        <v>297432</v>
      </c>
      <c r="D17" s="9">
        <v>70807</v>
      </c>
      <c r="E17" s="9">
        <v>5119</v>
      </c>
      <c r="F17" s="9">
        <v>0</v>
      </c>
      <c r="G17" s="9">
        <v>21691</v>
      </c>
      <c r="H17" s="9">
        <v>29765</v>
      </c>
      <c r="I17" s="9">
        <v>37754</v>
      </c>
      <c r="J17" s="9">
        <v>8163</v>
      </c>
      <c r="K17" s="9"/>
      <c r="L17" s="6"/>
      <c r="M17" s="6"/>
    </row>
    <row r="18" spans="1:13" ht="12.75" customHeight="1">
      <c r="A18" s="4" t="s">
        <v>53</v>
      </c>
      <c r="B18" s="9">
        <v>582</v>
      </c>
      <c r="C18" s="9">
        <v>348329</v>
      </c>
      <c r="D18" s="9">
        <v>0</v>
      </c>
      <c r="E18" s="9">
        <v>0</v>
      </c>
      <c r="F18" s="9">
        <v>89</v>
      </c>
      <c r="G18" s="9">
        <v>0</v>
      </c>
      <c r="H18" s="9">
        <v>0</v>
      </c>
      <c r="I18" s="9">
        <v>0</v>
      </c>
      <c r="J18" s="9">
        <v>0</v>
      </c>
      <c r="K18" s="9"/>
      <c r="L18" s="6"/>
      <c r="M18" s="6"/>
    </row>
    <row r="19" spans="1:13" ht="12.75" customHeight="1">
      <c r="A19" s="4" t="s">
        <v>42</v>
      </c>
      <c r="B19" s="9">
        <v>28661</v>
      </c>
      <c r="C19" s="9">
        <v>14613</v>
      </c>
      <c r="D19" s="9">
        <v>37928</v>
      </c>
      <c r="E19" s="9">
        <v>0</v>
      </c>
      <c r="F19" s="9">
        <v>3859</v>
      </c>
      <c r="G19" s="9">
        <v>36520</v>
      </c>
      <c r="H19" s="9">
        <v>0</v>
      </c>
      <c r="I19" s="9">
        <v>4439</v>
      </c>
      <c r="J19" s="9">
        <v>586</v>
      </c>
      <c r="K19" s="9"/>
      <c r="L19" s="6"/>
      <c r="M19" s="6"/>
    </row>
    <row r="20" spans="1:13" ht="12.75" customHeight="1">
      <c r="A20" s="4" t="s">
        <v>55</v>
      </c>
      <c r="B20" s="9">
        <v>43908</v>
      </c>
      <c r="C20" s="9">
        <v>40738</v>
      </c>
      <c r="D20" s="9">
        <v>79849</v>
      </c>
      <c r="E20" s="9">
        <v>0</v>
      </c>
      <c r="F20" s="9">
        <v>6509</v>
      </c>
      <c r="G20" s="9">
        <v>75146</v>
      </c>
      <c r="H20" s="9">
        <v>0</v>
      </c>
      <c r="I20" s="9">
        <v>12735</v>
      </c>
      <c r="J20" s="9">
        <v>609</v>
      </c>
      <c r="K20" s="9"/>
      <c r="L20" s="6"/>
      <c r="M20" s="6"/>
    </row>
    <row r="21" spans="1:13" ht="12.75" customHeight="1">
      <c r="A21" s="4" t="s">
        <v>38</v>
      </c>
      <c r="B21" s="9">
        <v>55609</v>
      </c>
      <c r="C21" s="9">
        <v>31014</v>
      </c>
      <c r="D21" s="9">
        <v>20149</v>
      </c>
      <c r="E21" s="9">
        <v>0</v>
      </c>
      <c r="F21" s="9">
        <v>4717</v>
      </c>
      <c r="G21" s="9">
        <v>20219</v>
      </c>
      <c r="H21" s="9">
        <v>17563</v>
      </c>
      <c r="I21" s="9">
        <v>7390</v>
      </c>
      <c r="J21" s="9">
        <v>4298</v>
      </c>
      <c r="K21" s="9"/>
      <c r="L21" s="6"/>
      <c r="M21" s="6"/>
    </row>
    <row r="22" spans="1:13" ht="12.75" customHeight="1">
      <c r="A22" s="4" t="s">
        <v>54</v>
      </c>
      <c r="B22" s="9">
        <v>101242</v>
      </c>
      <c r="C22" s="9">
        <v>112897</v>
      </c>
      <c r="D22" s="9">
        <v>618</v>
      </c>
      <c r="E22" s="9">
        <v>0</v>
      </c>
      <c r="F22" s="9">
        <v>15735</v>
      </c>
      <c r="G22" s="9">
        <v>267</v>
      </c>
      <c r="H22" s="9">
        <v>20135</v>
      </c>
      <c r="I22" s="9">
        <v>16991</v>
      </c>
      <c r="J22" s="9">
        <v>0</v>
      </c>
      <c r="K22" s="9"/>
      <c r="L22" s="6"/>
      <c r="M22" s="6"/>
    </row>
    <row r="23" spans="1:13" ht="12">
      <c r="A23" s="4" t="s">
        <v>45</v>
      </c>
      <c r="B23" s="9">
        <v>15366</v>
      </c>
      <c r="C23" s="9">
        <v>303192</v>
      </c>
      <c r="D23" s="9">
        <v>6962</v>
      </c>
      <c r="E23" s="9">
        <v>0</v>
      </c>
      <c r="F23" s="9">
        <v>2241</v>
      </c>
      <c r="G23" s="9">
        <v>1622</v>
      </c>
      <c r="H23" s="9">
        <v>191</v>
      </c>
      <c r="I23" s="9">
        <v>31179</v>
      </c>
      <c r="J23" s="9">
        <v>239</v>
      </c>
      <c r="K23" s="9"/>
      <c r="L23" s="6"/>
      <c r="M23" s="6"/>
    </row>
    <row r="24" spans="1:13" ht="12">
      <c r="A24" s="4" t="s">
        <v>50</v>
      </c>
      <c r="B24" s="9">
        <v>54299</v>
      </c>
      <c r="C24" s="9">
        <v>157792</v>
      </c>
      <c r="D24" s="9">
        <v>1941</v>
      </c>
      <c r="E24" s="9">
        <v>0</v>
      </c>
      <c r="F24" s="9">
        <v>4969</v>
      </c>
      <c r="G24" s="9">
        <v>0</v>
      </c>
      <c r="H24" s="9">
        <v>22393</v>
      </c>
      <c r="I24" s="9">
        <v>21316</v>
      </c>
      <c r="J24" s="9">
        <v>1530</v>
      </c>
      <c r="K24" s="9"/>
      <c r="L24" s="6"/>
      <c r="M24" s="6"/>
    </row>
    <row r="25" spans="1:13" ht="12">
      <c r="A25" s="4" t="s">
        <v>46</v>
      </c>
      <c r="B25" s="9">
        <v>917793</v>
      </c>
      <c r="C25" s="9">
        <v>2331603</v>
      </c>
      <c r="D25" s="9">
        <v>220564</v>
      </c>
      <c r="E25" s="9">
        <v>0</v>
      </c>
      <c r="F25" s="9">
        <v>109941</v>
      </c>
      <c r="G25" s="9">
        <v>229833</v>
      </c>
      <c r="H25" s="9">
        <v>137817</v>
      </c>
      <c r="I25" s="9">
        <v>344420</v>
      </c>
      <c r="J25" s="9">
        <v>18680</v>
      </c>
      <c r="K25" s="9"/>
      <c r="L25" s="6"/>
      <c r="M25" s="6"/>
    </row>
    <row r="26" spans="1:13" ht="12">
      <c r="A26" s="4" t="s">
        <v>49</v>
      </c>
      <c r="B26" s="9">
        <v>65963</v>
      </c>
      <c r="C26" s="9">
        <v>70911</v>
      </c>
      <c r="D26" s="9">
        <v>4271</v>
      </c>
      <c r="E26" s="9">
        <v>0</v>
      </c>
      <c r="F26" s="9">
        <v>6321</v>
      </c>
      <c r="G26" s="9">
        <v>30</v>
      </c>
      <c r="H26" s="9">
        <v>10949</v>
      </c>
      <c r="I26" s="9">
        <v>16484</v>
      </c>
      <c r="J26" s="9">
        <v>0</v>
      </c>
      <c r="K26" s="9"/>
      <c r="L26" s="6"/>
      <c r="M26" s="6"/>
    </row>
    <row r="27" spans="1:13" ht="12">
      <c r="A27" s="4" t="s">
        <v>47</v>
      </c>
      <c r="B27" s="9">
        <v>199850</v>
      </c>
      <c r="C27" s="9">
        <v>393488</v>
      </c>
      <c r="D27" s="9">
        <v>232875</v>
      </c>
      <c r="E27" s="9">
        <v>0</v>
      </c>
      <c r="F27" s="9">
        <v>19331</v>
      </c>
      <c r="G27" s="9">
        <v>207613</v>
      </c>
      <c r="H27" s="9">
        <v>37798</v>
      </c>
      <c r="I27" s="9">
        <v>58667</v>
      </c>
      <c r="J27" s="9">
        <v>922</v>
      </c>
      <c r="K27" s="9"/>
      <c r="L27" s="6"/>
      <c r="M27" s="6"/>
    </row>
    <row r="28" spans="1:13" ht="12">
      <c r="A28" s="4" t="s">
        <v>40</v>
      </c>
      <c r="B28" s="9">
        <v>75777</v>
      </c>
      <c r="C28" s="9">
        <v>92224</v>
      </c>
      <c r="D28" s="9">
        <v>12267</v>
      </c>
      <c r="E28" s="9">
        <v>11553</v>
      </c>
      <c r="F28" s="9">
        <v>0</v>
      </c>
      <c r="G28" s="9">
        <v>6817</v>
      </c>
      <c r="H28" s="9">
        <v>0</v>
      </c>
      <c r="I28" s="9">
        <v>23503</v>
      </c>
      <c r="J28" s="9">
        <v>0</v>
      </c>
      <c r="K28" s="9"/>
      <c r="L28" s="6"/>
      <c r="M28" s="6"/>
    </row>
    <row r="29" spans="1:13" ht="12">
      <c r="A29" s="4" t="s">
        <v>43</v>
      </c>
      <c r="B29" s="9">
        <v>98526</v>
      </c>
      <c r="C29" s="9">
        <v>159533</v>
      </c>
      <c r="D29" s="9">
        <v>147393</v>
      </c>
      <c r="E29" s="9">
        <v>0</v>
      </c>
      <c r="F29" s="9">
        <v>2655</v>
      </c>
      <c r="G29" s="9">
        <v>134736</v>
      </c>
      <c r="H29" s="9">
        <v>0</v>
      </c>
      <c r="I29" s="9">
        <v>28284</v>
      </c>
      <c r="J29" s="9">
        <v>8369</v>
      </c>
      <c r="K29" s="9"/>
      <c r="L29" s="6"/>
      <c r="M29" s="6"/>
    </row>
    <row r="30" spans="1:13" ht="12">
      <c r="A30" s="4" t="s">
        <v>31</v>
      </c>
      <c r="B30" s="9">
        <v>104921</v>
      </c>
      <c r="C30" s="9">
        <v>105273</v>
      </c>
      <c r="D30" s="9">
        <v>138187</v>
      </c>
      <c r="E30" s="9">
        <v>0</v>
      </c>
      <c r="F30" s="9">
        <v>19299</v>
      </c>
      <c r="G30" s="9">
        <v>139836</v>
      </c>
      <c r="H30" s="9">
        <v>10081</v>
      </c>
      <c r="I30" s="9">
        <v>25251</v>
      </c>
      <c r="J30" s="9">
        <v>1047</v>
      </c>
      <c r="K30" s="9"/>
      <c r="L30" s="6"/>
      <c r="M30" s="6"/>
    </row>
    <row r="31" spans="1:13" ht="12">
      <c r="A31" s="4" t="s">
        <v>41</v>
      </c>
      <c r="B31" s="9">
        <v>56187</v>
      </c>
      <c r="C31" s="9">
        <v>33710</v>
      </c>
      <c r="D31" s="9">
        <v>9224</v>
      </c>
      <c r="E31" s="9">
        <v>0</v>
      </c>
      <c r="F31" s="9">
        <v>7103</v>
      </c>
      <c r="G31" s="9">
        <v>1186</v>
      </c>
      <c r="H31" s="9">
        <v>0</v>
      </c>
      <c r="I31" s="9">
        <v>15022</v>
      </c>
      <c r="J31" s="9">
        <v>0</v>
      </c>
      <c r="K31" s="9"/>
      <c r="L31" s="6"/>
      <c r="M31" s="6"/>
    </row>
    <row r="32" spans="1:13" ht="12">
      <c r="A32" s="4" t="s">
        <v>32</v>
      </c>
      <c r="B32" s="9">
        <v>57599</v>
      </c>
      <c r="C32" s="9">
        <v>95200</v>
      </c>
      <c r="D32" s="9">
        <v>2973</v>
      </c>
      <c r="E32" s="9">
        <v>0</v>
      </c>
      <c r="F32" s="9">
        <v>6896</v>
      </c>
      <c r="G32" s="9">
        <v>741</v>
      </c>
      <c r="H32" s="9">
        <v>0</v>
      </c>
      <c r="I32" s="9">
        <v>12696</v>
      </c>
      <c r="J32" s="9">
        <v>389</v>
      </c>
      <c r="K32" s="9"/>
      <c r="L32" s="6"/>
      <c r="M32" s="6"/>
    </row>
    <row r="33" spans="1:13" ht="12">
      <c r="A33" s="4" t="s">
        <v>52</v>
      </c>
      <c r="B33" s="9">
        <v>1625</v>
      </c>
      <c r="C33" s="9">
        <v>39464</v>
      </c>
      <c r="D33" s="9">
        <v>28</v>
      </c>
      <c r="E33" s="9">
        <v>0</v>
      </c>
      <c r="F33" s="9">
        <v>711</v>
      </c>
      <c r="G33" s="9">
        <v>0</v>
      </c>
      <c r="H33" s="9">
        <v>0</v>
      </c>
      <c r="I33" s="9">
        <v>2295</v>
      </c>
      <c r="J33" s="9">
        <v>0</v>
      </c>
      <c r="K33" s="9"/>
      <c r="L33" s="6"/>
      <c r="M33" s="6"/>
    </row>
    <row r="34" spans="1:13" ht="12">
      <c r="A34" s="4" t="s">
        <v>34</v>
      </c>
      <c r="B34" s="9">
        <v>86986</v>
      </c>
      <c r="C34" s="9">
        <v>77606</v>
      </c>
      <c r="D34" s="9">
        <v>87611</v>
      </c>
      <c r="E34" s="9">
        <v>0</v>
      </c>
      <c r="F34" s="9">
        <v>11100</v>
      </c>
      <c r="G34" s="9">
        <v>86268</v>
      </c>
      <c r="H34" s="9">
        <v>39146</v>
      </c>
      <c r="I34" s="9">
        <v>19543</v>
      </c>
      <c r="J34" s="9">
        <v>93</v>
      </c>
      <c r="K34" s="9"/>
      <c r="L34" s="6"/>
      <c r="M34" s="6"/>
    </row>
    <row r="35" spans="1:13" ht="12">
      <c r="A35" s="4" t="s">
        <v>33</v>
      </c>
      <c r="B35" s="9">
        <v>87089</v>
      </c>
      <c r="C35" s="9">
        <v>101784</v>
      </c>
      <c r="D35" s="9">
        <v>119057</v>
      </c>
      <c r="E35" s="9">
        <v>0</v>
      </c>
      <c r="F35" s="9">
        <v>2848</v>
      </c>
      <c r="G35" s="9">
        <v>98390</v>
      </c>
      <c r="H35" s="9">
        <v>16589</v>
      </c>
      <c r="I35" s="9">
        <v>9648</v>
      </c>
      <c r="J35" s="9">
        <v>3377</v>
      </c>
      <c r="K35" s="9"/>
      <c r="L35" s="6"/>
      <c r="M35" s="6"/>
    </row>
    <row r="36" spans="1:13" ht="27" customHeight="1">
      <c r="A36" s="26" t="s">
        <v>354</v>
      </c>
      <c r="B36" s="9">
        <v>148970</v>
      </c>
      <c r="C36" s="9">
        <v>49486</v>
      </c>
      <c r="D36" s="9">
        <v>1722</v>
      </c>
      <c r="E36" s="9">
        <v>0</v>
      </c>
      <c r="F36" s="9">
        <v>14718</v>
      </c>
      <c r="G36" s="9">
        <v>55</v>
      </c>
      <c r="H36" s="9">
        <v>14321</v>
      </c>
      <c r="I36" s="9">
        <v>20210</v>
      </c>
      <c r="J36" s="9">
        <v>1266</v>
      </c>
      <c r="K36" s="9"/>
      <c r="L36" s="6"/>
      <c r="M36" s="6"/>
    </row>
    <row r="37" spans="1:13" ht="12.75" customHeight="1">
      <c r="A37" s="45" t="s">
        <v>262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/>
      <c r="L37" s="6"/>
      <c r="M37" s="6"/>
    </row>
    <row r="38" spans="1:13" ht="12">
      <c r="A38" s="4" t="s">
        <v>90</v>
      </c>
      <c r="B38" s="9">
        <v>68982</v>
      </c>
      <c r="C38" s="9">
        <v>18896</v>
      </c>
      <c r="D38" s="9">
        <v>6901</v>
      </c>
      <c r="E38" s="9">
        <v>0</v>
      </c>
      <c r="F38" s="9">
        <v>5927</v>
      </c>
      <c r="G38" s="9">
        <v>8857</v>
      </c>
      <c r="H38" s="9">
        <v>19778</v>
      </c>
      <c r="I38" s="9">
        <v>7018</v>
      </c>
      <c r="J38" s="9">
        <v>0</v>
      </c>
      <c r="K38" s="9"/>
      <c r="L38" s="6"/>
      <c r="M38" s="6"/>
    </row>
    <row r="39" spans="1:13" ht="12">
      <c r="A39" s="4" t="s">
        <v>332</v>
      </c>
      <c r="B39" s="9">
        <v>21613</v>
      </c>
      <c r="C39" s="9">
        <v>52493</v>
      </c>
      <c r="D39" s="9">
        <v>1060</v>
      </c>
      <c r="E39" s="9">
        <v>0</v>
      </c>
      <c r="F39" s="9">
        <v>2904</v>
      </c>
      <c r="G39" s="9">
        <v>42</v>
      </c>
      <c r="H39" s="9">
        <v>9896</v>
      </c>
      <c r="I39" s="9">
        <v>5297</v>
      </c>
      <c r="J39" s="9">
        <v>8</v>
      </c>
      <c r="K39" s="9"/>
      <c r="L39" s="6"/>
      <c r="M39" s="6"/>
    </row>
    <row r="40" spans="1:13" ht="12">
      <c r="A40" s="4" t="s">
        <v>91</v>
      </c>
      <c r="B40" s="9">
        <v>87524</v>
      </c>
      <c r="C40" s="9">
        <v>15805</v>
      </c>
      <c r="D40" s="9">
        <v>1603</v>
      </c>
      <c r="E40" s="9">
        <v>0</v>
      </c>
      <c r="F40" s="9">
        <v>8295</v>
      </c>
      <c r="G40" s="9">
        <v>4935</v>
      </c>
      <c r="H40" s="9">
        <v>7974</v>
      </c>
      <c r="I40" s="9">
        <v>7566</v>
      </c>
      <c r="J40" s="9">
        <v>0</v>
      </c>
      <c r="K40" s="9"/>
      <c r="L40" s="6"/>
      <c r="M40" s="6"/>
    </row>
    <row r="41" spans="1:13" ht="12">
      <c r="A41" s="4" t="s">
        <v>92</v>
      </c>
      <c r="B41" s="9">
        <v>537732</v>
      </c>
      <c r="C41" s="9">
        <v>514443</v>
      </c>
      <c r="D41" s="9">
        <v>680701</v>
      </c>
      <c r="E41" s="9">
        <v>27168</v>
      </c>
      <c r="F41" s="9">
        <v>15334</v>
      </c>
      <c r="G41" s="9">
        <v>656486</v>
      </c>
      <c r="H41" s="9">
        <v>82516</v>
      </c>
      <c r="I41" s="9">
        <v>90831</v>
      </c>
      <c r="J41" s="9">
        <v>4087</v>
      </c>
      <c r="K41" s="9"/>
      <c r="L41" s="6"/>
      <c r="M41" s="6"/>
    </row>
    <row r="42" spans="1:13" ht="12">
      <c r="A42" s="4" t="s">
        <v>93</v>
      </c>
      <c r="B42" s="9">
        <v>29313</v>
      </c>
      <c r="C42" s="9">
        <v>4030</v>
      </c>
      <c r="D42" s="9">
        <v>553</v>
      </c>
      <c r="E42" s="9">
        <v>0</v>
      </c>
      <c r="F42" s="9">
        <v>2504</v>
      </c>
      <c r="G42" s="9">
        <v>118</v>
      </c>
      <c r="H42" s="9">
        <v>12790</v>
      </c>
      <c r="I42" s="9">
        <v>3947</v>
      </c>
      <c r="J42" s="9">
        <v>0</v>
      </c>
      <c r="K42" s="9"/>
      <c r="L42" s="6"/>
      <c r="M42" s="6"/>
    </row>
    <row r="43" spans="1:13" ht="12">
      <c r="A43" s="4" t="s">
        <v>94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/>
      <c r="L43" s="6"/>
      <c r="M43" s="6"/>
    </row>
    <row r="44" spans="1:13" ht="27" customHeight="1">
      <c r="A44" s="26" t="s">
        <v>355</v>
      </c>
      <c r="B44" s="9">
        <v>372153</v>
      </c>
      <c r="C44" s="9">
        <v>58364</v>
      </c>
      <c r="D44" s="9">
        <v>14626</v>
      </c>
      <c r="E44" s="9">
        <v>0</v>
      </c>
      <c r="F44" s="9">
        <v>31028</v>
      </c>
      <c r="G44" s="9">
        <v>2498</v>
      </c>
      <c r="H44" s="9">
        <v>128366</v>
      </c>
      <c r="I44" s="9">
        <v>74104</v>
      </c>
      <c r="J44" s="9">
        <v>140</v>
      </c>
      <c r="K44" s="9"/>
      <c r="L44" s="6"/>
      <c r="M44" s="6"/>
    </row>
    <row r="45" spans="1:13" ht="12">
      <c r="A45" s="4" t="s">
        <v>95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/>
      <c r="L45" s="6"/>
      <c r="M45" s="6"/>
    </row>
    <row r="46" spans="1:13" ht="12">
      <c r="A46" s="4" t="s">
        <v>96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/>
      <c r="L46" s="6"/>
      <c r="M46" s="6"/>
    </row>
    <row r="47" spans="1:13" ht="12">
      <c r="A47" s="4" t="s">
        <v>97</v>
      </c>
      <c r="B47" s="9">
        <v>146614</v>
      </c>
      <c r="C47" s="9">
        <v>33751</v>
      </c>
      <c r="D47" s="9">
        <v>6079</v>
      </c>
      <c r="E47" s="9">
        <v>0</v>
      </c>
      <c r="F47" s="9">
        <v>11126</v>
      </c>
      <c r="G47" s="9">
        <v>2189</v>
      </c>
      <c r="H47" s="9">
        <v>20585</v>
      </c>
      <c r="I47" s="9">
        <v>20850</v>
      </c>
      <c r="J47" s="9">
        <v>1618</v>
      </c>
      <c r="K47" s="9"/>
      <c r="L47" s="6"/>
      <c r="M47" s="6"/>
    </row>
    <row r="48" spans="1:13" ht="12">
      <c r="A48" s="4" t="s">
        <v>98</v>
      </c>
      <c r="B48" s="9">
        <v>182220</v>
      </c>
      <c r="C48" s="9">
        <v>110210</v>
      </c>
      <c r="D48" s="9">
        <v>6028</v>
      </c>
      <c r="E48" s="9">
        <v>0</v>
      </c>
      <c r="F48" s="9">
        <v>10543</v>
      </c>
      <c r="G48" s="9">
        <v>2022</v>
      </c>
      <c r="H48" s="9">
        <v>21828</v>
      </c>
      <c r="I48" s="9">
        <v>21060</v>
      </c>
      <c r="J48" s="9">
        <v>127</v>
      </c>
      <c r="K48" s="9"/>
      <c r="L48" s="6"/>
      <c r="M48" s="6"/>
    </row>
    <row r="49" spans="1:13" ht="12">
      <c r="A49" s="4" t="s">
        <v>99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/>
      <c r="L49" s="6"/>
      <c r="M49" s="6"/>
    </row>
    <row r="50" spans="1:13" ht="12">
      <c r="A50" s="4" t="s">
        <v>100</v>
      </c>
      <c r="B50" s="9">
        <v>67559</v>
      </c>
      <c r="C50" s="9">
        <v>54609</v>
      </c>
      <c r="D50" s="9">
        <v>28212</v>
      </c>
      <c r="E50" s="9">
        <v>283</v>
      </c>
      <c r="F50" s="9">
        <v>9363</v>
      </c>
      <c r="G50" s="9">
        <v>2029</v>
      </c>
      <c r="H50" s="9">
        <v>15084</v>
      </c>
      <c r="I50" s="9">
        <v>10196</v>
      </c>
      <c r="J50" s="9">
        <v>230</v>
      </c>
      <c r="K50" s="9"/>
      <c r="L50" s="6"/>
      <c r="M50" s="6"/>
    </row>
    <row r="51" spans="1:13" ht="12">
      <c r="A51" s="4" t="s">
        <v>101</v>
      </c>
      <c r="B51" s="9">
        <v>16623</v>
      </c>
      <c r="C51" s="9">
        <v>31460</v>
      </c>
      <c r="D51" s="9">
        <v>208</v>
      </c>
      <c r="E51" s="9">
        <v>0</v>
      </c>
      <c r="F51" s="9">
        <v>1762</v>
      </c>
      <c r="G51" s="9">
        <v>2</v>
      </c>
      <c r="H51" s="9">
        <v>0</v>
      </c>
      <c r="I51" s="9">
        <v>5787</v>
      </c>
      <c r="J51" s="9">
        <v>130</v>
      </c>
      <c r="K51" s="9"/>
      <c r="L51" s="6"/>
      <c r="M51" s="6"/>
    </row>
    <row r="52" spans="1:13" ht="12">
      <c r="A52" s="4" t="s">
        <v>102</v>
      </c>
      <c r="B52" s="9">
        <v>34651</v>
      </c>
      <c r="C52" s="9">
        <v>10678</v>
      </c>
      <c r="D52" s="9">
        <v>1046</v>
      </c>
      <c r="E52" s="9">
        <v>0</v>
      </c>
      <c r="F52" s="9">
        <v>4146</v>
      </c>
      <c r="G52" s="9">
        <v>582</v>
      </c>
      <c r="H52" s="9">
        <v>12890</v>
      </c>
      <c r="I52" s="9">
        <v>5679</v>
      </c>
      <c r="J52" s="9">
        <v>0</v>
      </c>
      <c r="K52" s="9"/>
      <c r="L52" s="6"/>
      <c r="M52" s="6"/>
    </row>
    <row r="53" spans="1:13" ht="27" customHeight="1">
      <c r="A53" s="26" t="s">
        <v>356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/>
      <c r="L53" s="6"/>
      <c r="M53" s="6"/>
    </row>
    <row r="54" spans="1:13" ht="12">
      <c r="A54" s="4" t="s">
        <v>103</v>
      </c>
      <c r="B54" s="9">
        <v>84851</v>
      </c>
      <c r="C54" s="9">
        <v>22273</v>
      </c>
      <c r="D54" s="9">
        <v>5566</v>
      </c>
      <c r="E54" s="9">
        <v>0</v>
      </c>
      <c r="F54" s="9">
        <v>6559</v>
      </c>
      <c r="G54" s="9">
        <v>1604</v>
      </c>
      <c r="H54" s="9">
        <v>25782</v>
      </c>
      <c r="I54" s="9">
        <v>11108</v>
      </c>
      <c r="J54" s="9">
        <v>0</v>
      </c>
      <c r="K54" s="9"/>
      <c r="L54" s="6"/>
      <c r="M54" s="6"/>
    </row>
    <row r="55" spans="1:13" ht="12">
      <c r="A55" s="4" t="s">
        <v>104</v>
      </c>
      <c r="B55" s="9">
        <v>30695</v>
      </c>
      <c r="C55" s="9">
        <v>4425</v>
      </c>
      <c r="D55" s="9">
        <v>250</v>
      </c>
      <c r="E55" s="9">
        <v>0</v>
      </c>
      <c r="F55" s="9">
        <v>2483</v>
      </c>
      <c r="G55" s="9">
        <v>0</v>
      </c>
      <c r="H55" s="9">
        <v>3866</v>
      </c>
      <c r="I55" s="9">
        <v>2323</v>
      </c>
      <c r="J55" s="9">
        <v>1027</v>
      </c>
      <c r="K55" s="9"/>
      <c r="L55" s="6"/>
      <c r="M55" s="6"/>
    </row>
    <row r="56" spans="1:13" ht="12">
      <c r="A56" s="4" t="s">
        <v>105</v>
      </c>
      <c r="B56" s="9">
        <v>326735</v>
      </c>
      <c r="C56" s="9">
        <v>313421</v>
      </c>
      <c r="D56" s="9">
        <v>445284</v>
      </c>
      <c r="E56" s="9">
        <v>0</v>
      </c>
      <c r="F56" s="9">
        <v>14809</v>
      </c>
      <c r="G56" s="9">
        <v>428366</v>
      </c>
      <c r="H56" s="9">
        <v>41857</v>
      </c>
      <c r="I56" s="9">
        <v>63507</v>
      </c>
      <c r="J56" s="9">
        <v>4938</v>
      </c>
      <c r="K56" s="9"/>
      <c r="L56" s="6"/>
      <c r="M56" s="6"/>
    </row>
    <row r="57" spans="1:13" ht="12">
      <c r="A57" s="4" t="s">
        <v>106</v>
      </c>
      <c r="B57" s="9">
        <v>83822</v>
      </c>
      <c r="C57" s="9">
        <v>26720</v>
      </c>
      <c r="D57" s="9">
        <v>3788</v>
      </c>
      <c r="E57" s="9">
        <v>0</v>
      </c>
      <c r="F57" s="9">
        <v>4301</v>
      </c>
      <c r="G57" s="9">
        <v>759</v>
      </c>
      <c r="H57" s="9">
        <v>0</v>
      </c>
      <c r="I57" s="9">
        <v>9958</v>
      </c>
      <c r="J57" s="9">
        <v>127</v>
      </c>
      <c r="K57" s="9"/>
      <c r="L57" s="6"/>
      <c r="M57" s="6"/>
    </row>
    <row r="58" spans="1:13" ht="12">
      <c r="A58" s="4" t="s">
        <v>107</v>
      </c>
      <c r="B58" s="9">
        <v>139453</v>
      </c>
      <c r="C58" s="9">
        <v>47814</v>
      </c>
      <c r="D58" s="9">
        <v>6688</v>
      </c>
      <c r="E58" s="9">
        <v>0</v>
      </c>
      <c r="F58" s="9">
        <v>9555</v>
      </c>
      <c r="G58" s="9">
        <v>477</v>
      </c>
      <c r="H58" s="9">
        <v>18642</v>
      </c>
      <c r="I58" s="9">
        <v>26178</v>
      </c>
      <c r="J58" s="9">
        <v>1080</v>
      </c>
      <c r="K58" s="9"/>
      <c r="L58" s="6"/>
      <c r="M58" s="6"/>
    </row>
    <row r="59" spans="1:13" ht="12">
      <c r="A59" s="4" t="s">
        <v>108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/>
      <c r="L59" s="6"/>
      <c r="M59" s="6"/>
    </row>
    <row r="60" spans="1:13" ht="12">
      <c r="A60" s="4" t="s">
        <v>109</v>
      </c>
      <c r="B60" s="9">
        <v>50960</v>
      </c>
      <c r="C60" s="9">
        <v>29789</v>
      </c>
      <c r="D60" s="9">
        <v>1474</v>
      </c>
      <c r="E60" s="9">
        <v>0</v>
      </c>
      <c r="F60" s="9">
        <v>7172</v>
      </c>
      <c r="G60" s="9">
        <v>462</v>
      </c>
      <c r="H60" s="9">
        <v>4783</v>
      </c>
      <c r="I60" s="9">
        <v>6917</v>
      </c>
      <c r="J60" s="9">
        <v>0</v>
      </c>
      <c r="K60" s="9"/>
      <c r="L60" s="6"/>
      <c r="M60" s="6"/>
    </row>
    <row r="61" spans="1:13" ht="12">
      <c r="A61" s="4" t="s">
        <v>110</v>
      </c>
      <c r="B61" s="9">
        <v>38966</v>
      </c>
      <c r="C61" s="9">
        <v>11813</v>
      </c>
      <c r="D61" s="9">
        <v>3528</v>
      </c>
      <c r="E61" s="9">
        <v>0</v>
      </c>
      <c r="F61" s="9">
        <v>4999</v>
      </c>
      <c r="G61" s="9">
        <v>3131</v>
      </c>
      <c r="H61" s="9">
        <v>29664</v>
      </c>
      <c r="I61" s="9">
        <v>6484</v>
      </c>
      <c r="J61" s="9">
        <v>6395</v>
      </c>
      <c r="K61" s="9"/>
      <c r="L61" s="6"/>
      <c r="M61" s="6"/>
    </row>
    <row r="62" spans="1:13" ht="12">
      <c r="A62" s="4" t="s">
        <v>111</v>
      </c>
      <c r="B62" s="9">
        <v>33183</v>
      </c>
      <c r="C62" s="9">
        <v>11050</v>
      </c>
      <c r="D62" s="9">
        <v>198</v>
      </c>
      <c r="E62" s="9">
        <v>0</v>
      </c>
      <c r="F62" s="9">
        <v>2545</v>
      </c>
      <c r="G62" s="9">
        <v>44</v>
      </c>
      <c r="H62" s="9">
        <v>4155</v>
      </c>
      <c r="I62" s="9">
        <v>2061</v>
      </c>
      <c r="J62" s="9">
        <v>0</v>
      </c>
      <c r="K62" s="9"/>
      <c r="L62" s="6"/>
      <c r="M62" s="6"/>
    </row>
    <row r="63" spans="1:13" ht="12">
      <c r="A63" s="4" t="s">
        <v>112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/>
      <c r="L63" s="6"/>
      <c r="M63" s="6"/>
    </row>
    <row r="64" spans="1:13" ht="12">
      <c r="A64" s="4" t="s">
        <v>113</v>
      </c>
      <c r="B64" s="9">
        <v>34037</v>
      </c>
      <c r="C64" s="9">
        <v>13782</v>
      </c>
      <c r="D64" s="9">
        <v>586</v>
      </c>
      <c r="E64" s="9">
        <v>0</v>
      </c>
      <c r="F64" s="9">
        <v>2686</v>
      </c>
      <c r="G64" s="9">
        <v>56</v>
      </c>
      <c r="H64" s="9">
        <v>8533</v>
      </c>
      <c r="I64" s="9">
        <v>3023</v>
      </c>
      <c r="J64" s="9">
        <v>0</v>
      </c>
      <c r="K64" s="9"/>
      <c r="L64" s="6"/>
      <c r="M64" s="6"/>
    </row>
    <row r="65" spans="1:13" ht="12">
      <c r="A65" s="4" t="s">
        <v>114</v>
      </c>
      <c r="B65" s="9">
        <v>15074</v>
      </c>
      <c r="C65" s="9">
        <v>9427</v>
      </c>
      <c r="D65" s="9">
        <v>63</v>
      </c>
      <c r="E65" s="9">
        <v>1489</v>
      </c>
      <c r="F65" s="9">
        <v>0</v>
      </c>
      <c r="G65" s="9">
        <v>10</v>
      </c>
      <c r="H65" s="9">
        <v>3995</v>
      </c>
      <c r="I65" s="9">
        <v>1464</v>
      </c>
      <c r="J65" s="9">
        <v>0</v>
      </c>
      <c r="K65" s="9"/>
      <c r="L65" s="6"/>
      <c r="M65" s="6"/>
    </row>
    <row r="66" spans="1:13" ht="27" customHeight="1">
      <c r="A66" s="26" t="s">
        <v>357</v>
      </c>
      <c r="B66" s="9">
        <v>21236</v>
      </c>
      <c r="C66" s="9">
        <v>3601</v>
      </c>
      <c r="D66" s="9">
        <v>973</v>
      </c>
      <c r="E66" s="9">
        <v>0</v>
      </c>
      <c r="F66" s="9">
        <v>1444</v>
      </c>
      <c r="G66" s="9">
        <v>0</v>
      </c>
      <c r="H66" s="9">
        <v>5223</v>
      </c>
      <c r="I66" s="9">
        <v>335</v>
      </c>
      <c r="J66" s="9">
        <v>0</v>
      </c>
      <c r="K66" s="9"/>
      <c r="L66" s="6"/>
      <c r="M66" s="6"/>
    </row>
    <row r="67" spans="1:13" ht="12">
      <c r="A67" s="4" t="s">
        <v>115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/>
      <c r="L67" s="6"/>
      <c r="M67" s="6"/>
    </row>
    <row r="68" spans="1:13" ht="12">
      <c r="A68" s="4" t="s">
        <v>116</v>
      </c>
      <c r="B68" s="9">
        <v>73853</v>
      </c>
      <c r="C68" s="9">
        <v>82361</v>
      </c>
      <c r="D68" s="9">
        <v>5174</v>
      </c>
      <c r="E68" s="9">
        <v>0</v>
      </c>
      <c r="F68" s="9">
        <v>4087</v>
      </c>
      <c r="G68" s="9">
        <v>20</v>
      </c>
      <c r="H68" s="9">
        <v>15157</v>
      </c>
      <c r="I68" s="9">
        <v>7829</v>
      </c>
      <c r="J68" s="9">
        <v>0</v>
      </c>
      <c r="K68" s="9"/>
      <c r="L68" s="6"/>
      <c r="M68" s="6"/>
    </row>
    <row r="69" spans="1:13" ht="12">
      <c r="A69" s="4" t="s">
        <v>117</v>
      </c>
      <c r="B69" s="9">
        <v>36724</v>
      </c>
      <c r="C69" s="9">
        <v>3985</v>
      </c>
      <c r="D69" s="9">
        <v>2985</v>
      </c>
      <c r="E69" s="9">
        <v>0</v>
      </c>
      <c r="F69" s="9">
        <v>412</v>
      </c>
      <c r="G69" s="9">
        <v>1142</v>
      </c>
      <c r="H69" s="9">
        <v>14250</v>
      </c>
      <c r="I69" s="9">
        <v>2120</v>
      </c>
      <c r="J69" s="9">
        <v>0</v>
      </c>
      <c r="K69" s="9"/>
      <c r="L69" s="6"/>
      <c r="M69" s="6"/>
    </row>
    <row r="70" spans="1:13" ht="12">
      <c r="A70" s="4" t="s">
        <v>118</v>
      </c>
      <c r="B70" s="9">
        <v>26154</v>
      </c>
      <c r="C70" s="9">
        <v>6392</v>
      </c>
      <c r="D70" s="9">
        <v>1605</v>
      </c>
      <c r="E70" s="9">
        <v>0</v>
      </c>
      <c r="F70" s="9">
        <v>2228</v>
      </c>
      <c r="G70" s="9">
        <v>22</v>
      </c>
      <c r="H70" s="9">
        <v>3964</v>
      </c>
      <c r="I70" s="9">
        <v>3265</v>
      </c>
      <c r="J70" s="9">
        <v>323</v>
      </c>
      <c r="K70" s="9"/>
      <c r="L70" s="6"/>
      <c r="M70" s="6"/>
    </row>
    <row r="71" spans="1:13" ht="12">
      <c r="A71" s="4" t="s">
        <v>119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/>
      <c r="L71" s="6"/>
      <c r="M71" s="6"/>
    </row>
    <row r="72" spans="1:13" ht="12">
      <c r="A72" s="4" t="s">
        <v>120</v>
      </c>
      <c r="B72" s="9">
        <v>16710</v>
      </c>
      <c r="C72" s="9">
        <v>13464</v>
      </c>
      <c r="D72" s="9">
        <v>434</v>
      </c>
      <c r="E72" s="9">
        <v>0</v>
      </c>
      <c r="F72" s="9">
        <v>1606</v>
      </c>
      <c r="G72" s="9">
        <v>48</v>
      </c>
      <c r="H72" s="9">
        <v>4164</v>
      </c>
      <c r="I72" s="9">
        <v>1375</v>
      </c>
      <c r="J72" s="9">
        <v>76</v>
      </c>
      <c r="K72" s="9"/>
      <c r="L72" s="6"/>
      <c r="M72" s="6"/>
    </row>
    <row r="73" spans="1:13" ht="12">
      <c r="A73" s="4" t="s">
        <v>121</v>
      </c>
      <c r="B73" s="9">
        <v>163946</v>
      </c>
      <c r="C73" s="9">
        <v>34274</v>
      </c>
      <c r="D73" s="9">
        <v>3257</v>
      </c>
      <c r="E73" s="9">
        <v>-33</v>
      </c>
      <c r="F73" s="9">
        <v>9228</v>
      </c>
      <c r="G73" s="9">
        <v>1230</v>
      </c>
      <c r="H73" s="9">
        <v>55174</v>
      </c>
      <c r="I73" s="9">
        <v>19179</v>
      </c>
      <c r="J73" s="9">
        <v>0</v>
      </c>
      <c r="K73" s="9"/>
      <c r="L73" s="6"/>
      <c r="M73" s="6"/>
    </row>
    <row r="74" spans="1:13" ht="12">
      <c r="A74" s="4" t="s">
        <v>122</v>
      </c>
      <c r="B74" s="9">
        <v>58482</v>
      </c>
      <c r="C74" s="9">
        <v>9366</v>
      </c>
      <c r="D74" s="9">
        <v>2500</v>
      </c>
      <c r="E74" s="9">
        <v>0</v>
      </c>
      <c r="F74" s="9">
        <v>3342</v>
      </c>
      <c r="G74" s="9">
        <v>31</v>
      </c>
      <c r="H74" s="9">
        <v>23541</v>
      </c>
      <c r="I74" s="9">
        <v>5974</v>
      </c>
      <c r="J74" s="9">
        <v>496</v>
      </c>
      <c r="K74" s="9"/>
      <c r="L74" s="6"/>
      <c r="M74" s="6"/>
    </row>
    <row r="75" spans="1:13" ht="12">
      <c r="A75" s="4" t="s">
        <v>123</v>
      </c>
      <c r="B75" s="9">
        <v>81429</v>
      </c>
      <c r="C75" s="9">
        <v>24104</v>
      </c>
      <c r="D75" s="9">
        <v>1751</v>
      </c>
      <c r="E75" s="9">
        <v>0</v>
      </c>
      <c r="F75" s="9">
        <v>8576</v>
      </c>
      <c r="G75" s="9">
        <v>5</v>
      </c>
      <c r="H75" s="9">
        <v>22220</v>
      </c>
      <c r="I75" s="9">
        <v>8127</v>
      </c>
      <c r="J75" s="9">
        <v>137</v>
      </c>
      <c r="K75" s="9"/>
      <c r="L75" s="6"/>
      <c r="M75" s="6"/>
    </row>
    <row r="76" spans="1:13" ht="12">
      <c r="A76" s="4" t="s">
        <v>124</v>
      </c>
      <c r="B76" s="9">
        <v>42235</v>
      </c>
      <c r="C76" s="9">
        <v>12347</v>
      </c>
      <c r="D76" s="9">
        <v>595</v>
      </c>
      <c r="E76" s="9">
        <v>0</v>
      </c>
      <c r="F76" s="9">
        <v>5430</v>
      </c>
      <c r="G76" s="9">
        <v>287</v>
      </c>
      <c r="H76" s="9">
        <v>0</v>
      </c>
      <c r="I76" s="9">
        <v>4644</v>
      </c>
      <c r="J76" s="9">
        <v>0</v>
      </c>
      <c r="K76" s="9"/>
      <c r="L76" s="6"/>
      <c r="M76" s="6"/>
    </row>
    <row r="77" spans="1:13" ht="12">
      <c r="A77" s="4" t="s">
        <v>125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/>
      <c r="L77" s="6"/>
      <c r="M77" s="6"/>
    </row>
    <row r="78" spans="1:13" ht="12">
      <c r="A78" s="4" t="s">
        <v>126</v>
      </c>
      <c r="B78" s="9">
        <v>115135</v>
      </c>
      <c r="C78" s="9">
        <v>50803</v>
      </c>
      <c r="D78" s="9">
        <v>44272</v>
      </c>
      <c r="E78" s="9">
        <v>0</v>
      </c>
      <c r="F78" s="9">
        <v>10675</v>
      </c>
      <c r="G78" s="9">
        <v>36105</v>
      </c>
      <c r="H78" s="9">
        <v>9165</v>
      </c>
      <c r="I78" s="9">
        <v>5909</v>
      </c>
      <c r="J78" s="9">
        <v>26</v>
      </c>
      <c r="K78" s="9"/>
      <c r="L78" s="6"/>
      <c r="M78" s="6"/>
    </row>
    <row r="79" spans="1:13" ht="27" customHeight="1">
      <c r="A79" s="26" t="s">
        <v>358</v>
      </c>
      <c r="B79" s="9">
        <v>68539</v>
      </c>
      <c r="C79" s="9">
        <v>20863</v>
      </c>
      <c r="D79" s="9">
        <v>1931</v>
      </c>
      <c r="E79" s="9">
        <v>0</v>
      </c>
      <c r="F79" s="9">
        <v>4291</v>
      </c>
      <c r="G79" s="9">
        <v>668</v>
      </c>
      <c r="H79" s="9">
        <v>12549</v>
      </c>
      <c r="I79" s="9">
        <v>6949</v>
      </c>
      <c r="J79" s="9">
        <v>436</v>
      </c>
      <c r="K79" s="9"/>
      <c r="L79" s="6"/>
      <c r="M79" s="6"/>
    </row>
    <row r="80" spans="1:13" ht="12">
      <c r="A80" s="4" t="s">
        <v>127</v>
      </c>
      <c r="B80" s="9">
        <v>24943</v>
      </c>
      <c r="C80" s="9">
        <v>9255</v>
      </c>
      <c r="D80" s="9">
        <v>126</v>
      </c>
      <c r="E80" s="9">
        <v>6844</v>
      </c>
      <c r="F80" s="9">
        <v>1792</v>
      </c>
      <c r="G80" s="9">
        <v>202</v>
      </c>
      <c r="H80" s="9">
        <v>4567</v>
      </c>
      <c r="I80" s="9">
        <v>2524</v>
      </c>
      <c r="J80" s="9">
        <v>0</v>
      </c>
      <c r="K80" s="9"/>
      <c r="L80" s="6"/>
      <c r="M80" s="6"/>
    </row>
    <row r="81" spans="1:13" ht="12">
      <c r="A81" s="4" t="s">
        <v>128</v>
      </c>
      <c r="B81" s="9">
        <v>119449</v>
      </c>
      <c r="C81" s="9">
        <v>41577</v>
      </c>
      <c r="D81" s="9">
        <v>3456</v>
      </c>
      <c r="E81" s="9">
        <v>0</v>
      </c>
      <c r="F81" s="9">
        <v>6829</v>
      </c>
      <c r="G81" s="9">
        <v>1906</v>
      </c>
      <c r="H81" s="9">
        <v>38894</v>
      </c>
      <c r="I81" s="9">
        <v>12743</v>
      </c>
      <c r="J81" s="9">
        <v>15</v>
      </c>
      <c r="K81" s="9"/>
      <c r="L81" s="6"/>
      <c r="M81" s="6"/>
    </row>
    <row r="82" spans="1:13" ht="12">
      <c r="A82" s="4" t="s">
        <v>129</v>
      </c>
      <c r="B82" s="9">
        <v>33892</v>
      </c>
      <c r="C82" s="9">
        <v>13419</v>
      </c>
      <c r="D82" s="9">
        <v>412</v>
      </c>
      <c r="E82" s="9">
        <v>2636</v>
      </c>
      <c r="F82" s="9">
        <v>1</v>
      </c>
      <c r="G82" s="9">
        <v>530</v>
      </c>
      <c r="H82" s="9">
        <v>1746</v>
      </c>
      <c r="I82" s="9">
        <v>1975</v>
      </c>
      <c r="J82" s="9">
        <v>263</v>
      </c>
      <c r="K82" s="9"/>
      <c r="L82" s="6"/>
      <c r="M82" s="6"/>
    </row>
    <row r="83" spans="1:13" ht="12">
      <c r="A83" s="4" t="s">
        <v>130</v>
      </c>
      <c r="B83" s="9">
        <v>53280</v>
      </c>
      <c r="C83" s="9">
        <v>20408</v>
      </c>
      <c r="D83" s="9">
        <v>2482</v>
      </c>
      <c r="E83" s="9">
        <v>0</v>
      </c>
      <c r="F83" s="9">
        <v>2440</v>
      </c>
      <c r="G83" s="9">
        <v>1341</v>
      </c>
      <c r="H83" s="9">
        <v>8600</v>
      </c>
      <c r="I83" s="9">
        <v>4607</v>
      </c>
      <c r="J83" s="9">
        <v>0</v>
      </c>
      <c r="K83" s="9"/>
      <c r="L83" s="6"/>
      <c r="M83" s="6"/>
    </row>
    <row r="84" spans="1:13" ht="12">
      <c r="A84" s="4" t="s">
        <v>131</v>
      </c>
      <c r="B84" s="9">
        <v>32221</v>
      </c>
      <c r="C84" s="9">
        <v>3749</v>
      </c>
      <c r="D84" s="9">
        <v>496</v>
      </c>
      <c r="E84" s="9">
        <v>1185</v>
      </c>
      <c r="F84" s="9">
        <v>2927</v>
      </c>
      <c r="G84" s="9">
        <v>45</v>
      </c>
      <c r="H84" s="9">
        <v>2596</v>
      </c>
      <c r="I84" s="9">
        <v>1556</v>
      </c>
      <c r="J84" s="9">
        <v>927</v>
      </c>
      <c r="K84" s="9"/>
      <c r="L84" s="6"/>
      <c r="M84" s="6"/>
    </row>
    <row r="85" spans="1:13" ht="12">
      <c r="A85" s="4" t="s">
        <v>132</v>
      </c>
      <c r="B85" s="9">
        <v>318659</v>
      </c>
      <c r="C85" s="9">
        <v>127598</v>
      </c>
      <c r="D85" s="9">
        <v>14715</v>
      </c>
      <c r="E85" s="9">
        <v>0</v>
      </c>
      <c r="F85" s="9">
        <v>15556</v>
      </c>
      <c r="G85" s="9">
        <v>60</v>
      </c>
      <c r="H85" s="9">
        <v>48264</v>
      </c>
      <c r="I85" s="9">
        <v>37807</v>
      </c>
      <c r="J85" s="9">
        <v>413</v>
      </c>
      <c r="K85" s="9"/>
      <c r="L85" s="6"/>
      <c r="M85" s="6"/>
    </row>
    <row r="86" spans="1:13" ht="12">
      <c r="A86" s="4" t="s">
        <v>133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/>
      <c r="L86" s="6"/>
      <c r="M86" s="6"/>
    </row>
    <row r="87" spans="1:13" ht="27" customHeight="1">
      <c r="A87" s="26" t="s">
        <v>359</v>
      </c>
      <c r="B87" s="9">
        <v>47054</v>
      </c>
      <c r="C87" s="9">
        <v>5606</v>
      </c>
      <c r="D87" s="9">
        <v>486</v>
      </c>
      <c r="E87" s="9">
        <v>0</v>
      </c>
      <c r="F87" s="9">
        <v>3587</v>
      </c>
      <c r="G87" s="9">
        <v>50</v>
      </c>
      <c r="H87" s="9">
        <v>10029</v>
      </c>
      <c r="I87" s="9">
        <v>3727</v>
      </c>
      <c r="J87" s="9">
        <v>0</v>
      </c>
      <c r="K87" s="9"/>
      <c r="L87" s="6"/>
      <c r="M87" s="6"/>
    </row>
    <row r="88" spans="1:13" ht="12">
      <c r="A88" s="4" t="s">
        <v>134</v>
      </c>
      <c r="B88" s="9">
        <v>53883</v>
      </c>
      <c r="C88" s="9">
        <v>655</v>
      </c>
      <c r="D88" s="9">
        <v>343</v>
      </c>
      <c r="E88" s="9">
        <v>0</v>
      </c>
      <c r="F88" s="9">
        <v>2429</v>
      </c>
      <c r="G88" s="9">
        <v>182</v>
      </c>
      <c r="H88" s="9">
        <v>12238</v>
      </c>
      <c r="I88" s="9">
        <v>3428</v>
      </c>
      <c r="J88" s="9">
        <v>0</v>
      </c>
      <c r="K88" s="9"/>
      <c r="L88" s="6"/>
      <c r="M88" s="6"/>
    </row>
    <row r="89" spans="1:13" ht="12">
      <c r="A89" s="4" t="s">
        <v>135</v>
      </c>
      <c r="B89" s="9">
        <v>65083</v>
      </c>
      <c r="C89" s="9">
        <v>24588</v>
      </c>
      <c r="D89" s="9">
        <v>397</v>
      </c>
      <c r="E89" s="9">
        <v>37</v>
      </c>
      <c r="F89" s="9">
        <v>353</v>
      </c>
      <c r="G89" s="9">
        <v>682</v>
      </c>
      <c r="H89" s="9">
        <v>2811</v>
      </c>
      <c r="I89" s="9">
        <v>6645</v>
      </c>
      <c r="J89" s="9">
        <v>1087</v>
      </c>
      <c r="K89" s="9"/>
      <c r="L89" s="6"/>
      <c r="M89" s="6"/>
    </row>
    <row r="90" spans="1:13" ht="12">
      <c r="A90" s="4" t="s">
        <v>136</v>
      </c>
      <c r="B90" s="9">
        <v>26743</v>
      </c>
      <c r="C90" s="9">
        <v>1463</v>
      </c>
      <c r="D90" s="9">
        <v>1010</v>
      </c>
      <c r="E90" s="9">
        <v>0</v>
      </c>
      <c r="F90" s="9">
        <v>2172</v>
      </c>
      <c r="G90" s="9">
        <v>2</v>
      </c>
      <c r="H90" s="9">
        <v>3057</v>
      </c>
      <c r="I90" s="9">
        <v>1496</v>
      </c>
      <c r="J90" s="9">
        <v>0</v>
      </c>
      <c r="K90" s="9"/>
      <c r="L90" s="6"/>
      <c r="M90" s="6"/>
    </row>
    <row r="91" spans="1:13" ht="12">
      <c r="A91" s="4" t="s">
        <v>137</v>
      </c>
      <c r="B91" s="9">
        <v>260302</v>
      </c>
      <c r="C91" s="9">
        <v>83086</v>
      </c>
      <c r="D91" s="9">
        <v>15634</v>
      </c>
      <c r="E91" s="9">
        <v>0</v>
      </c>
      <c r="F91" s="9">
        <v>17591</v>
      </c>
      <c r="G91" s="9">
        <v>1964</v>
      </c>
      <c r="H91" s="9">
        <v>0</v>
      </c>
      <c r="I91" s="9">
        <v>33974</v>
      </c>
      <c r="J91" s="9">
        <v>136</v>
      </c>
      <c r="K91" s="9"/>
      <c r="L91" s="6"/>
      <c r="M91" s="6"/>
    </row>
    <row r="92" spans="1:13" ht="12">
      <c r="A92" s="4" t="s">
        <v>138</v>
      </c>
      <c r="B92" s="9">
        <v>75963</v>
      </c>
      <c r="C92" s="9">
        <v>6098</v>
      </c>
      <c r="D92" s="9">
        <v>963</v>
      </c>
      <c r="E92" s="9">
        <v>0</v>
      </c>
      <c r="F92" s="9">
        <v>8455</v>
      </c>
      <c r="G92" s="9">
        <v>360</v>
      </c>
      <c r="H92" s="9">
        <v>33962</v>
      </c>
      <c r="I92" s="9">
        <v>8399</v>
      </c>
      <c r="J92" s="9">
        <v>0</v>
      </c>
      <c r="K92" s="9"/>
      <c r="L92" s="6"/>
      <c r="M92" s="6"/>
    </row>
    <row r="93" spans="1:13" ht="12">
      <c r="A93" s="4" t="s">
        <v>139</v>
      </c>
      <c r="B93" s="9">
        <v>57927</v>
      </c>
      <c r="C93" s="9">
        <v>15023</v>
      </c>
      <c r="D93" s="9">
        <v>7401</v>
      </c>
      <c r="E93" s="9">
        <v>0</v>
      </c>
      <c r="F93" s="9">
        <v>4320</v>
      </c>
      <c r="G93" s="9">
        <v>4619</v>
      </c>
      <c r="H93" s="9">
        <v>4645</v>
      </c>
      <c r="I93" s="9">
        <v>8781</v>
      </c>
      <c r="J93" s="9">
        <v>32</v>
      </c>
      <c r="K93" s="9"/>
      <c r="L93" s="6"/>
      <c r="M93" s="6"/>
    </row>
    <row r="94" spans="1:13" ht="12">
      <c r="A94" s="4" t="s">
        <v>140</v>
      </c>
      <c r="B94" s="9">
        <v>104309</v>
      </c>
      <c r="C94" s="9">
        <v>13409</v>
      </c>
      <c r="D94" s="9">
        <v>5324</v>
      </c>
      <c r="E94" s="9">
        <v>0</v>
      </c>
      <c r="F94" s="9">
        <v>7538</v>
      </c>
      <c r="G94" s="9">
        <v>1945</v>
      </c>
      <c r="H94" s="9">
        <v>27942</v>
      </c>
      <c r="I94" s="9">
        <v>10158</v>
      </c>
      <c r="J94" s="9">
        <v>166</v>
      </c>
      <c r="K94" s="9"/>
      <c r="L94" s="6"/>
      <c r="M94" s="6"/>
    </row>
    <row r="95" spans="1:13" ht="12">
      <c r="A95" s="4" t="s">
        <v>141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/>
      <c r="L95" s="6"/>
      <c r="M95" s="6"/>
    </row>
    <row r="96" spans="1:13" ht="12">
      <c r="A96" s="4" t="s">
        <v>142</v>
      </c>
      <c r="B96" s="9">
        <v>20691</v>
      </c>
      <c r="C96" s="9">
        <v>2816</v>
      </c>
      <c r="D96" s="9">
        <v>321</v>
      </c>
      <c r="E96" s="9">
        <v>2485</v>
      </c>
      <c r="F96" s="9">
        <v>115</v>
      </c>
      <c r="G96" s="9">
        <v>0</v>
      </c>
      <c r="H96" s="9">
        <v>1708</v>
      </c>
      <c r="I96" s="9">
        <v>2779</v>
      </c>
      <c r="J96" s="9">
        <v>0</v>
      </c>
      <c r="K96" s="9"/>
      <c r="L96" s="6"/>
      <c r="M96" s="6"/>
    </row>
    <row r="97" spans="1:13" ht="12">
      <c r="A97" s="4" t="s">
        <v>143</v>
      </c>
      <c r="B97" s="9">
        <v>65093</v>
      </c>
      <c r="C97" s="9">
        <v>19405</v>
      </c>
      <c r="D97" s="9">
        <v>894</v>
      </c>
      <c r="E97" s="9">
        <v>0</v>
      </c>
      <c r="F97" s="9">
        <v>4405</v>
      </c>
      <c r="G97" s="9">
        <v>227</v>
      </c>
      <c r="H97" s="9">
        <v>8684</v>
      </c>
      <c r="I97" s="9">
        <v>5482</v>
      </c>
      <c r="J97" s="9">
        <v>0</v>
      </c>
      <c r="K97" s="9"/>
      <c r="L97" s="6"/>
      <c r="M97" s="6"/>
    </row>
    <row r="98" spans="1:13" ht="12">
      <c r="A98" s="4" t="s">
        <v>144</v>
      </c>
      <c r="B98" s="9">
        <v>124863</v>
      </c>
      <c r="C98" s="9">
        <v>61002</v>
      </c>
      <c r="D98" s="9">
        <v>8446</v>
      </c>
      <c r="E98" s="9">
        <v>0</v>
      </c>
      <c r="F98" s="9">
        <v>10966</v>
      </c>
      <c r="G98" s="9">
        <v>2570</v>
      </c>
      <c r="H98" s="9">
        <v>11986</v>
      </c>
      <c r="I98" s="9">
        <v>10851</v>
      </c>
      <c r="J98" s="9">
        <v>762</v>
      </c>
      <c r="K98" s="9"/>
      <c r="L98" s="6"/>
      <c r="M98" s="6"/>
    </row>
    <row r="99" spans="1:13" ht="27" customHeight="1">
      <c r="A99" s="26" t="s">
        <v>360</v>
      </c>
      <c r="B99" s="9">
        <v>134565</v>
      </c>
      <c r="C99" s="9">
        <v>79242</v>
      </c>
      <c r="D99" s="9">
        <v>5270</v>
      </c>
      <c r="E99" s="9">
        <v>0</v>
      </c>
      <c r="F99" s="9">
        <v>5582</v>
      </c>
      <c r="G99" s="9">
        <v>994</v>
      </c>
      <c r="H99" s="9">
        <v>0</v>
      </c>
      <c r="I99" s="9">
        <v>32598</v>
      </c>
      <c r="J99" s="9">
        <v>0</v>
      </c>
      <c r="K99" s="9"/>
      <c r="L99" s="6"/>
      <c r="M99" s="6"/>
    </row>
    <row r="100" spans="1:13" ht="27" customHeight="1">
      <c r="A100" s="26" t="s">
        <v>361</v>
      </c>
      <c r="B100" s="9">
        <v>107777</v>
      </c>
      <c r="C100" s="9">
        <v>70181</v>
      </c>
      <c r="D100" s="9">
        <v>2353</v>
      </c>
      <c r="E100" s="9">
        <v>7709</v>
      </c>
      <c r="F100" s="9">
        <v>0</v>
      </c>
      <c r="G100" s="9">
        <v>0</v>
      </c>
      <c r="H100" s="9">
        <v>1411</v>
      </c>
      <c r="I100" s="9">
        <v>10971</v>
      </c>
      <c r="J100" s="9">
        <v>270</v>
      </c>
      <c r="K100" s="9"/>
      <c r="L100" s="6"/>
      <c r="M100" s="6"/>
    </row>
    <row r="101" spans="1:13" ht="12">
      <c r="A101" s="4" t="s">
        <v>145</v>
      </c>
      <c r="B101" s="9">
        <v>293868</v>
      </c>
      <c r="C101" s="9">
        <v>58905</v>
      </c>
      <c r="D101" s="9">
        <v>13639</v>
      </c>
      <c r="E101" s="9">
        <v>0</v>
      </c>
      <c r="F101" s="9">
        <v>28181</v>
      </c>
      <c r="G101" s="9">
        <v>967</v>
      </c>
      <c r="H101" s="9">
        <v>51392</v>
      </c>
      <c r="I101" s="9">
        <v>27767</v>
      </c>
      <c r="J101" s="9">
        <v>572</v>
      </c>
      <c r="K101" s="9"/>
      <c r="L101" s="6"/>
      <c r="M101" s="6"/>
    </row>
    <row r="102" spans="1:13" ht="12">
      <c r="A102" s="4" t="s">
        <v>146</v>
      </c>
      <c r="B102" s="9">
        <v>60795</v>
      </c>
      <c r="C102" s="9">
        <v>17446</v>
      </c>
      <c r="D102" s="9">
        <v>3130</v>
      </c>
      <c r="E102" s="9">
        <v>0</v>
      </c>
      <c r="F102" s="9">
        <v>3106</v>
      </c>
      <c r="G102" s="9">
        <v>265</v>
      </c>
      <c r="H102" s="9">
        <v>15625</v>
      </c>
      <c r="I102" s="9">
        <v>7159</v>
      </c>
      <c r="J102" s="9">
        <v>0</v>
      </c>
      <c r="K102" s="9"/>
      <c r="L102" s="6"/>
      <c r="M102" s="6"/>
    </row>
    <row r="103" spans="1:13" ht="12">
      <c r="A103" s="4" t="s">
        <v>147</v>
      </c>
      <c r="B103" s="9">
        <v>96662</v>
      </c>
      <c r="C103" s="9">
        <v>41690</v>
      </c>
      <c r="D103" s="9">
        <v>1317</v>
      </c>
      <c r="E103" s="9">
        <v>0</v>
      </c>
      <c r="F103" s="9">
        <v>5345</v>
      </c>
      <c r="G103" s="9">
        <v>1776</v>
      </c>
      <c r="H103" s="9">
        <v>30997</v>
      </c>
      <c r="I103" s="9">
        <v>13445</v>
      </c>
      <c r="J103" s="9">
        <v>794</v>
      </c>
      <c r="K103" s="9"/>
      <c r="L103" s="6"/>
      <c r="M103" s="6"/>
    </row>
    <row r="104" spans="1:13" ht="12">
      <c r="A104" s="4" t="s">
        <v>148</v>
      </c>
      <c r="B104" s="9">
        <v>81378</v>
      </c>
      <c r="C104" s="9">
        <v>4479</v>
      </c>
      <c r="D104" s="9">
        <v>424</v>
      </c>
      <c r="E104" s="9">
        <v>0</v>
      </c>
      <c r="F104" s="9">
        <v>7079</v>
      </c>
      <c r="G104" s="9">
        <v>132</v>
      </c>
      <c r="H104" s="9">
        <v>27704</v>
      </c>
      <c r="I104" s="9">
        <v>8313</v>
      </c>
      <c r="J104" s="9">
        <v>2984</v>
      </c>
      <c r="K104" s="9"/>
      <c r="L104" s="6"/>
      <c r="M104" s="6"/>
    </row>
    <row r="105" spans="1:13" ht="27" customHeight="1">
      <c r="A105" s="26" t="s">
        <v>362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/>
      <c r="L105" s="6"/>
      <c r="M105" s="6"/>
    </row>
    <row r="106" spans="1:13" ht="12">
      <c r="A106" s="4" t="s">
        <v>149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/>
      <c r="L106" s="6"/>
      <c r="M106" s="6"/>
    </row>
    <row r="107" spans="1:13" ht="12">
      <c r="A107" s="4" t="s">
        <v>150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/>
      <c r="L107" s="6"/>
      <c r="M107" s="6"/>
    </row>
    <row r="108" spans="1:13" ht="12">
      <c r="A108" s="4" t="s">
        <v>151</v>
      </c>
      <c r="B108" s="9">
        <v>38586</v>
      </c>
      <c r="C108" s="9">
        <v>8803</v>
      </c>
      <c r="D108" s="9">
        <v>348</v>
      </c>
      <c r="E108" s="9">
        <v>0</v>
      </c>
      <c r="F108" s="9">
        <v>3420</v>
      </c>
      <c r="G108" s="9">
        <v>287</v>
      </c>
      <c r="H108" s="9">
        <v>12497</v>
      </c>
      <c r="I108" s="9">
        <v>5538</v>
      </c>
      <c r="J108" s="9">
        <v>28</v>
      </c>
      <c r="K108" s="9"/>
      <c r="L108" s="6"/>
      <c r="M108" s="6"/>
    </row>
    <row r="109" spans="1:13" ht="12">
      <c r="A109" s="4" t="s">
        <v>152</v>
      </c>
      <c r="B109" s="9">
        <v>144329</v>
      </c>
      <c r="C109" s="9">
        <v>23703</v>
      </c>
      <c r="D109" s="9">
        <v>7847</v>
      </c>
      <c r="E109" s="9">
        <v>0</v>
      </c>
      <c r="F109" s="9">
        <v>10187</v>
      </c>
      <c r="G109" s="9">
        <v>83</v>
      </c>
      <c r="H109" s="9">
        <v>35182</v>
      </c>
      <c r="I109" s="9">
        <v>15161</v>
      </c>
      <c r="J109" s="9">
        <v>771</v>
      </c>
      <c r="K109" s="9"/>
      <c r="L109" s="6"/>
      <c r="M109" s="6"/>
    </row>
    <row r="110" spans="1:13" ht="12">
      <c r="A110" s="4" t="s">
        <v>153</v>
      </c>
      <c r="B110" s="9">
        <v>312420</v>
      </c>
      <c r="C110" s="9">
        <v>174804</v>
      </c>
      <c r="D110" s="9">
        <v>38503</v>
      </c>
      <c r="E110" s="9">
        <v>0</v>
      </c>
      <c r="F110" s="9">
        <v>21865</v>
      </c>
      <c r="G110" s="9">
        <v>20754</v>
      </c>
      <c r="H110" s="9">
        <v>30240</v>
      </c>
      <c r="I110" s="9">
        <v>72312</v>
      </c>
      <c r="J110" s="9">
        <v>131</v>
      </c>
      <c r="K110" s="9"/>
      <c r="L110" s="6"/>
      <c r="M110" s="6"/>
    </row>
    <row r="111" spans="1:13" ht="12">
      <c r="A111" s="4" t="s">
        <v>154</v>
      </c>
      <c r="B111" s="9">
        <v>188612</v>
      </c>
      <c r="C111" s="9">
        <v>41708</v>
      </c>
      <c r="D111" s="9">
        <v>104462</v>
      </c>
      <c r="E111" s="9">
        <v>0</v>
      </c>
      <c r="F111" s="9">
        <v>9875</v>
      </c>
      <c r="G111" s="9">
        <v>100380</v>
      </c>
      <c r="H111" s="9">
        <v>16861</v>
      </c>
      <c r="I111" s="9">
        <v>21960</v>
      </c>
      <c r="J111" s="9">
        <v>265</v>
      </c>
      <c r="K111" s="9"/>
      <c r="L111" s="6"/>
      <c r="M111" s="6"/>
    </row>
    <row r="112" spans="1:13" ht="12">
      <c r="A112" s="4" t="s">
        <v>155</v>
      </c>
      <c r="B112" s="9">
        <v>3982</v>
      </c>
      <c r="C112" s="9">
        <v>146506</v>
      </c>
      <c r="D112" s="9">
        <v>1153</v>
      </c>
      <c r="E112" s="9">
        <v>4920</v>
      </c>
      <c r="F112" s="9">
        <v>0</v>
      </c>
      <c r="G112" s="9">
        <v>0</v>
      </c>
      <c r="H112" s="9">
        <v>35214</v>
      </c>
      <c r="I112" s="9">
        <v>10763</v>
      </c>
      <c r="J112" s="9">
        <v>0</v>
      </c>
      <c r="K112" s="9"/>
      <c r="L112" s="6"/>
      <c r="M112" s="6"/>
    </row>
    <row r="113" spans="1:13" ht="12">
      <c r="A113" s="4" t="s">
        <v>156</v>
      </c>
      <c r="B113" s="9">
        <v>43355</v>
      </c>
      <c r="C113" s="9">
        <v>7665</v>
      </c>
      <c r="D113" s="9">
        <v>805</v>
      </c>
      <c r="E113" s="9">
        <v>0</v>
      </c>
      <c r="F113" s="9">
        <v>5954</v>
      </c>
      <c r="G113" s="9">
        <v>131</v>
      </c>
      <c r="H113" s="9">
        <v>5346</v>
      </c>
      <c r="I113" s="9">
        <v>6099</v>
      </c>
      <c r="J113" s="9">
        <v>126</v>
      </c>
      <c r="K113" s="9"/>
      <c r="L113" s="6"/>
      <c r="M113" s="6"/>
    </row>
    <row r="114" spans="1:13" ht="12">
      <c r="A114" s="4" t="s">
        <v>157</v>
      </c>
      <c r="B114" s="9">
        <v>38874</v>
      </c>
      <c r="C114" s="9">
        <v>27225</v>
      </c>
      <c r="D114" s="9">
        <v>2476</v>
      </c>
      <c r="E114" s="9">
        <v>2761</v>
      </c>
      <c r="F114" s="9">
        <v>521</v>
      </c>
      <c r="G114" s="9">
        <v>1157</v>
      </c>
      <c r="H114" s="9">
        <v>14636</v>
      </c>
      <c r="I114" s="9">
        <v>8184</v>
      </c>
      <c r="J114" s="9">
        <v>257</v>
      </c>
      <c r="K114" s="9"/>
      <c r="L114" s="6"/>
      <c r="M114" s="6"/>
    </row>
    <row r="115" spans="1:13" ht="12">
      <c r="A115" s="4" t="s">
        <v>158</v>
      </c>
      <c r="B115" s="9">
        <v>47092</v>
      </c>
      <c r="C115" s="9">
        <v>28307</v>
      </c>
      <c r="D115" s="9">
        <v>2792</v>
      </c>
      <c r="E115" s="9">
        <v>0</v>
      </c>
      <c r="F115" s="9">
        <v>2909</v>
      </c>
      <c r="G115" s="9">
        <v>1326</v>
      </c>
      <c r="H115" s="9">
        <v>2019</v>
      </c>
      <c r="I115" s="9">
        <v>10438</v>
      </c>
      <c r="J115" s="9">
        <v>242</v>
      </c>
      <c r="K115" s="9"/>
      <c r="L115" s="6"/>
      <c r="M115" s="6"/>
    </row>
    <row r="116" spans="1:13" ht="12">
      <c r="A116" s="4" t="s">
        <v>159</v>
      </c>
      <c r="B116" s="9">
        <v>337099</v>
      </c>
      <c r="C116" s="9">
        <v>62999</v>
      </c>
      <c r="D116" s="9">
        <v>19210</v>
      </c>
      <c r="E116" s="9">
        <v>211</v>
      </c>
      <c r="F116" s="9">
        <v>11673</v>
      </c>
      <c r="G116" s="9">
        <v>3670</v>
      </c>
      <c r="H116" s="9">
        <v>56862</v>
      </c>
      <c r="I116" s="9">
        <v>47208</v>
      </c>
      <c r="J116" s="9">
        <v>0</v>
      </c>
      <c r="K116" s="9"/>
      <c r="L116" s="6"/>
      <c r="M116" s="6"/>
    </row>
    <row r="117" spans="1:13" ht="12">
      <c r="A117" s="4" t="s">
        <v>160</v>
      </c>
      <c r="B117" s="9">
        <v>50074</v>
      </c>
      <c r="C117" s="9">
        <v>31564</v>
      </c>
      <c r="D117" s="9">
        <v>75952</v>
      </c>
      <c r="E117" s="9">
        <v>0</v>
      </c>
      <c r="F117" s="9">
        <v>3738</v>
      </c>
      <c r="G117" s="9">
        <v>79878</v>
      </c>
      <c r="H117" s="9">
        <v>2270</v>
      </c>
      <c r="I117" s="9">
        <v>12283</v>
      </c>
      <c r="J117" s="9">
        <v>0</v>
      </c>
      <c r="K117" s="9"/>
      <c r="L117" s="6"/>
      <c r="M117" s="6"/>
    </row>
    <row r="118" spans="1:13" ht="12">
      <c r="A118" s="4" t="s">
        <v>161</v>
      </c>
      <c r="B118" s="9">
        <v>124232</v>
      </c>
      <c r="C118" s="9">
        <v>39873</v>
      </c>
      <c r="D118" s="9">
        <v>185603</v>
      </c>
      <c r="E118" s="9">
        <v>0</v>
      </c>
      <c r="F118" s="9">
        <v>17375</v>
      </c>
      <c r="G118" s="9">
        <v>176492</v>
      </c>
      <c r="H118" s="9">
        <v>18287</v>
      </c>
      <c r="I118" s="9">
        <v>20216</v>
      </c>
      <c r="J118" s="9">
        <v>0</v>
      </c>
      <c r="K118" s="9"/>
      <c r="L118" s="6"/>
      <c r="M118" s="6"/>
    </row>
    <row r="119" spans="1:13" ht="12">
      <c r="A119" s="4" t="s">
        <v>162</v>
      </c>
      <c r="B119" s="9">
        <v>29324</v>
      </c>
      <c r="C119" s="9">
        <v>23697</v>
      </c>
      <c r="D119" s="9">
        <v>566</v>
      </c>
      <c r="E119" s="9">
        <v>2504</v>
      </c>
      <c r="F119" s="9">
        <v>0</v>
      </c>
      <c r="G119" s="9">
        <v>-169</v>
      </c>
      <c r="H119" s="9">
        <v>0</v>
      </c>
      <c r="I119" s="9">
        <v>9849</v>
      </c>
      <c r="J119" s="9">
        <v>0</v>
      </c>
      <c r="K119" s="9"/>
      <c r="L119" s="6"/>
      <c r="M119" s="6"/>
    </row>
    <row r="120" spans="1:13" ht="12">
      <c r="A120" s="4" t="s">
        <v>163</v>
      </c>
      <c r="B120" s="9">
        <v>361903</v>
      </c>
      <c r="C120" s="9">
        <v>144156</v>
      </c>
      <c r="D120" s="9">
        <v>21951</v>
      </c>
      <c r="E120" s="9">
        <v>0</v>
      </c>
      <c r="F120" s="9">
        <v>9789</v>
      </c>
      <c r="G120" s="9">
        <v>1613</v>
      </c>
      <c r="H120" s="9">
        <v>0</v>
      </c>
      <c r="I120" s="9">
        <v>52068</v>
      </c>
      <c r="J120" s="9">
        <v>1776</v>
      </c>
      <c r="K120" s="9"/>
      <c r="L120" s="6"/>
      <c r="M120" s="6"/>
    </row>
    <row r="121" spans="1:13" ht="12">
      <c r="A121" s="4" t="s">
        <v>164</v>
      </c>
      <c r="B121" s="9">
        <v>1083162</v>
      </c>
      <c r="C121" s="9">
        <v>195337</v>
      </c>
      <c r="D121" s="9">
        <v>81186</v>
      </c>
      <c r="E121" s="9">
        <v>0</v>
      </c>
      <c r="F121" s="9">
        <v>9877</v>
      </c>
      <c r="G121" s="9">
        <v>40389</v>
      </c>
      <c r="H121" s="9">
        <v>75049</v>
      </c>
      <c r="I121" s="9">
        <v>134390</v>
      </c>
      <c r="J121" s="9">
        <v>486</v>
      </c>
      <c r="K121" s="9"/>
      <c r="L121" s="6"/>
      <c r="M121" s="6"/>
    </row>
    <row r="122" spans="1:13" ht="12">
      <c r="A122" s="4" t="s">
        <v>165</v>
      </c>
      <c r="B122" s="9">
        <v>44517</v>
      </c>
      <c r="C122" s="9">
        <v>3440</v>
      </c>
      <c r="D122" s="9">
        <v>258</v>
      </c>
      <c r="E122" s="9">
        <v>0</v>
      </c>
      <c r="F122" s="9">
        <v>4016</v>
      </c>
      <c r="G122" s="9">
        <v>0</v>
      </c>
      <c r="H122" s="9">
        <v>5501</v>
      </c>
      <c r="I122" s="9">
        <v>4240</v>
      </c>
      <c r="J122" s="9">
        <v>936</v>
      </c>
      <c r="K122" s="9"/>
      <c r="L122" s="6"/>
      <c r="M122" s="6"/>
    </row>
    <row r="123" spans="1:13" ht="12">
      <c r="A123" s="4" t="s">
        <v>166</v>
      </c>
      <c r="B123" s="9">
        <v>11493</v>
      </c>
      <c r="C123" s="9">
        <v>3644</v>
      </c>
      <c r="D123" s="9">
        <v>1145</v>
      </c>
      <c r="E123" s="9">
        <v>0</v>
      </c>
      <c r="F123" s="9">
        <v>2866</v>
      </c>
      <c r="G123" s="9">
        <v>0</v>
      </c>
      <c r="H123" s="9">
        <v>0</v>
      </c>
      <c r="I123" s="9">
        <v>2311</v>
      </c>
      <c r="J123" s="9">
        <v>0</v>
      </c>
      <c r="K123" s="9"/>
      <c r="L123" s="6"/>
      <c r="M123" s="6"/>
    </row>
    <row r="124" spans="1:13" ht="12">
      <c r="A124" s="4" t="s">
        <v>167</v>
      </c>
      <c r="B124" s="9">
        <v>52090</v>
      </c>
      <c r="C124" s="9">
        <v>12034</v>
      </c>
      <c r="D124" s="9">
        <v>5161</v>
      </c>
      <c r="E124" s="9">
        <v>0</v>
      </c>
      <c r="F124" s="9">
        <v>3423</v>
      </c>
      <c r="G124" s="9">
        <v>4590</v>
      </c>
      <c r="H124" s="9">
        <v>0</v>
      </c>
      <c r="I124" s="9">
        <v>10637</v>
      </c>
      <c r="J124" s="9">
        <v>751</v>
      </c>
      <c r="K124" s="9"/>
      <c r="L124" s="6"/>
      <c r="M124" s="6"/>
    </row>
    <row r="125" spans="1:13" ht="12">
      <c r="A125" s="4" t="s">
        <v>168</v>
      </c>
      <c r="B125" s="9">
        <v>58702</v>
      </c>
      <c r="C125" s="9">
        <v>10333</v>
      </c>
      <c r="D125" s="9">
        <v>4142</v>
      </c>
      <c r="E125" s="9">
        <v>0</v>
      </c>
      <c r="F125" s="9">
        <v>5159</v>
      </c>
      <c r="G125" s="9">
        <v>3825</v>
      </c>
      <c r="H125" s="9">
        <v>0</v>
      </c>
      <c r="I125" s="9">
        <v>5836</v>
      </c>
      <c r="J125" s="9">
        <v>297</v>
      </c>
      <c r="K125" s="9"/>
      <c r="L125" s="6"/>
      <c r="M125" s="6"/>
    </row>
    <row r="126" spans="1:13" ht="12">
      <c r="A126" s="4" t="s">
        <v>169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/>
      <c r="L126" s="6"/>
      <c r="M126" s="6"/>
    </row>
    <row r="127" spans="1:13" ht="12">
      <c r="A127" s="4" t="s">
        <v>170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/>
      <c r="L127" s="6"/>
      <c r="M127" s="6"/>
    </row>
    <row r="128" spans="1:13" ht="12">
      <c r="A128" s="4" t="s">
        <v>171</v>
      </c>
      <c r="B128" s="9">
        <v>40442</v>
      </c>
      <c r="C128" s="9">
        <v>15842</v>
      </c>
      <c r="D128" s="9">
        <v>661</v>
      </c>
      <c r="E128" s="9">
        <v>0</v>
      </c>
      <c r="F128" s="9">
        <v>4834</v>
      </c>
      <c r="G128" s="9">
        <v>57</v>
      </c>
      <c r="H128" s="9">
        <v>13029</v>
      </c>
      <c r="I128" s="9">
        <v>4902</v>
      </c>
      <c r="J128" s="9">
        <v>0</v>
      </c>
      <c r="K128" s="9"/>
      <c r="L128" s="6"/>
      <c r="M128" s="6"/>
    </row>
    <row r="129" spans="1:13" ht="12">
      <c r="A129" s="4" t="s">
        <v>172</v>
      </c>
      <c r="B129" s="9">
        <v>29925</v>
      </c>
      <c r="C129" s="9">
        <v>20008</v>
      </c>
      <c r="D129" s="9">
        <v>256</v>
      </c>
      <c r="E129" s="9">
        <v>0</v>
      </c>
      <c r="F129" s="9">
        <v>2808</v>
      </c>
      <c r="G129" s="9">
        <v>399</v>
      </c>
      <c r="H129" s="9">
        <v>407</v>
      </c>
      <c r="I129" s="9">
        <v>5146</v>
      </c>
      <c r="J129" s="9">
        <v>0</v>
      </c>
      <c r="K129" s="9"/>
      <c r="L129" s="6"/>
      <c r="M129" s="6"/>
    </row>
    <row r="130" spans="1:13" ht="12">
      <c r="A130" s="4" t="s">
        <v>173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/>
      <c r="L130" s="6"/>
      <c r="M130" s="6"/>
    </row>
    <row r="131" spans="1:13" ht="12">
      <c r="A131" s="4" t="s">
        <v>174</v>
      </c>
      <c r="B131" s="9">
        <v>104983</v>
      </c>
      <c r="C131" s="9">
        <v>36463</v>
      </c>
      <c r="D131" s="9">
        <v>3684</v>
      </c>
      <c r="E131" s="9">
        <v>0</v>
      </c>
      <c r="F131" s="9">
        <v>8974</v>
      </c>
      <c r="G131" s="9">
        <v>18</v>
      </c>
      <c r="H131" s="9">
        <v>0</v>
      </c>
      <c r="I131" s="9">
        <v>21121</v>
      </c>
      <c r="J131" s="9">
        <v>489</v>
      </c>
      <c r="K131" s="9"/>
      <c r="L131" s="6"/>
      <c r="M131" s="6"/>
    </row>
    <row r="132" spans="1:13" ht="12">
      <c r="A132" s="4" t="s">
        <v>175</v>
      </c>
      <c r="B132" s="9">
        <v>27621</v>
      </c>
      <c r="C132" s="9">
        <v>52811</v>
      </c>
      <c r="D132" s="9">
        <v>54345</v>
      </c>
      <c r="E132" s="9">
        <v>0</v>
      </c>
      <c r="F132" s="9">
        <v>4179</v>
      </c>
      <c r="G132" s="9">
        <v>49911</v>
      </c>
      <c r="H132" s="9">
        <v>0</v>
      </c>
      <c r="I132" s="9">
        <v>15080</v>
      </c>
      <c r="J132" s="9">
        <v>98</v>
      </c>
      <c r="K132" s="9"/>
      <c r="L132" s="6"/>
      <c r="M132" s="6"/>
    </row>
    <row r="133" spans="1:13" ht="12">
      <c r="A133" s="4" t="s">
        <v>176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/>
      <c r="L133" s="6"/>
      <c r="M133" s="6"/>
    </row>
    <row r="134" spans="1:13" ht="12">
      <c r="A134" s="4" t="s">
        <v>177</v>
      </c>
      <c r="B134" s="9">
        <v>26772</v>
      </c>
      <c r="C134" s="9">
        <v>5490</v>
      </c>
      <c r="D134" s="9">
        <v>344</v>
      </c>
      <c r="E134" s="9">
        <v>0</v>
      </c>
      <c r="F134" s="9">
        <v>1968</v>
      </c>
      <c r="G134" s="9">
        <v>63</v>
      </c>
      <c r="H134" s="9">
        <v>5412</v>
      </c>
      <c r="I134" s="9">
        <v>5566</v>
      </c>
      <c r="J134" s="9">
        <v>0</v>
      </c>
      <c r="K134" s="9"/>
      <c r="L134" s="6"/>
      <c r="M134" s="6"/>
    </row>
    <row r="135" spans="1:13" ht="12">
      <c r="A135" s="4" t="s">
        <v>178</v>
      </c>
      <c r="B135" s="9">
        <v>148707</v>
      </c>
      <c r="C135" s="9">
        <v>46162</v>
      </c>
      <c r="D135" s="9">
        <v>5793</v>
      </c>
      <c r="E135" s="9">
        <v>9811</v>
      </c>
      <c r="F135" s="9">
        <v>0</v>
      </c>
      <c r="G135" s="9">
        <v>0</v>
      </c>
      <c r="H135" s="9">
        <v>38866</v>
      </c>
      <c r="I135" s="9">
        <v>20888</v>
      </c>
      <c r="J135" s="9">
        <v>2562</v>
      </c>
      <c r="K135" s="9"/>
      <c r="L135" s="6"/>
      <c r="M135" s="6"/>
    </row>
    <row r="136" spans="1:13" ht="12">
      <c r="A136" s="4" t="s">
        <v>179</v>
      </c>
      <c r="B136" s="9">
        <v>33417</v>
      </c>
      <c r="C136" s="9">
        <v>5859</v>
      </c>
      <c r="D136" s="9">
        <v>796</v>
      </c>
      <c r="E136" s="9">
        <v>0</v>
      </c>
      <c r="F136" s="9">
        <v>3049</v>
      </c>
      <c r="G136" s="9">
        <v>25</v>
      </c>
      <c r="H136" s="9">
        <v>14330</v>
      </c>
      <c r="I136" s="9">
        <v>4761</v>
      </c>
      <c r="J136" s="9">
        <v>0</v>
      </c>
      <c r="K136" s="9"/>
      <c r="L136" s="6"/>
      <c r="M136" s="6"/>
    </row>
    <row r="137" spans="1:13" ht="12">
      <c r="A137" s="4" t="s">
        <v>180</v>
      </c>
      <c r="B137" s="9">
        <v>42376</v>
      </c>
      <c r="C137" s="9">
        <v>21512</v>
      </c>
      <c r="D137" s="9">
        <v>1368</v>
      </c>
      <c r="E137" s="9">
        <v>0</v>
      </c>
      <c r="F137" s="9">
        <v>7673</v>
      </c>
      <c r="G137" s="9">
        <v>9</v>
      </c>
      <c r="H137" s="9">
        <v>10956</v>
      </c>
      <c r="I137" s="9">
        <v>9585</v>
      </c>
      <c r="J137" s="9">
        <v>2</v>
      </c>
      <c r="K137" s="9"/>
      <c r="L137" s="6"/>
      <c r="M137" s="6"/>
    </row>
    <row r="138" spans="1:13" ht="27" customHeight="1">
      <c r="A138" s="26" t="s">
        <v>363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/>
      <c r="L138" s="6"/>
      <c r="M138" s="6"/>
    </row>
    <row r="139" spans="1:13" ht="12">
      <c r="A139" s="4" t="s">
        <v>181</v>
      </c>
      <c r="B139" s="9">
        <v>362246</v>
      </c>
      <c r="C139" s="9">
        <v>51819</v>
      </c>
      <c r="D139" s="9">
        <v>37432</v>
      </c>
      <c r="E139" s="9">
        <v>0</v>
      </c>
      <c r="F139" s="9">
        <v>19515</v>
      </c>
      <c r="G139" s="9">
        <v>9514</v>
      </c>
      <c r="H139" s="9">
        <v>29438</v>
      </c>
      <c r="I139" s="9">
        <v>36474</v>
      </c>
      <c r="J139" s="9">
        <v>383</v>
      </c>
      <c r="K139" s="9"/>
      <c r="L139" s="6"/>
      <c r="M139" s="6"/>
    </row>
    <row r="140" spans="1:13" ht="12">
      <c r="A140" s="4" t="s">
        <v>182</v>
      </c>
      <c r="B140" s="9">
        <v>25161</v>
      </c>
      <c r="C140" s="9">
        <v>18135</v>
      </c>
      <c r="D140" s="9">
        <v>1206</v>
      </c>
      <c r="E140" s="9">
        <v>0</v>
      </c>
      <c r="F140" s="9">
        <v>2300</v>
      </c>
      <c r="G140" s="9">
        <v>550</v>
      </c>
      <c r="H140" s="9">
        <v>3046</v>
      </c>
      <c r="I140" s="9">
        <v>2272</v>
      </c>
      <c r="J140" s="9">
        <v>363</v>
      </c>
      <c r="K140" s="9"/>
      <c r="L140" s="6"/>
      <c r="M140" s="6"/>
    </row>
    <row r="141" spans="1:13" ht="12">
      <c r="A141" s="4" t="s">
        <v>183</v>
      </c>
      <c r="B141" s="9">
        <v>269104</v>
      </c>
      <c r="C141" s="9">
        <v>99376</v>
      </c>
      <c r="D141" s="9">
        <v>7336</v>
      </c>
      <c r="E141" s="9">
        <v>13</v>
      </c>
      <c r="F141" s="9">
        <v>14437</v>
      </c>
      <c r="G141" s="9">
        <v>1230</v>
      </c>
      <c r="H141" s="9">
        <v>33524</v>
      </c>
      <c r="I141" s="9">
        <v>18999</v>
      </c>
      <c r="J141" s="9">
        <v>6175</v>
      </c>
      <c r="K141" s="9"/>
      <c r="L141" s="6"/>
      <c r="M141" s="6"/>
    </row>
    <row r="142" spans="1:13" ht="12">
      <c r="A142" s="4" t="s">
        <v>184</v>
      </c>
      <c r="B142" s="9">
        <v>81897</v>
      </c>
      <c r="C142" s="9">
        <v>16585</v>
      </c>
      <c r="D142" s="9">
        <v>2036</v>
      </c>
      <c r="E142" s="9">
        <v>6390</v>
      </c>
      <c r="F142" s="9">
        <v>4760</v>
      </c>
      <c r="G142" s="9">
        <v>166</v>
      </c>
      <c r="H142" s="9">
        <v>20067</v>
      </c>
      <c r="I142" s="9">
        <v>10723</v>
      </c>
      <c r="J142" s="9">
        <v>9</v>
      </c>
      <c r="K142" s="9"/>
      <c r="L142" s="6"/>
      <c r="M142" s="6"/>
    </row>
    <row r="143" spans="1:13" ht="12">
      <c r="A143" s="4" t="s">
        <v>185</v>
      </c>
      <c r="B143" s="9">
        <v>197150</v>
      </c>
      <c r="C143" s="9">
        <v>38318</v>
      </c>
      <c r="D143" s="9">
        <v>10929</v>
      </c>
      <c r="E143" s="9">
        <v>0</v>
      </c>
      <c r="F143" s="9">
        <v>7944</v>
      </c>
      <c r="G143" s="9">
        <v>3348</v>
      </c>
      <c r="H143" s="9">
        <v>26367</v>
      </c>
      <c r="I143" s="9">
        <v>23416</v>
      </c>
      <c r="J143" s="9">
        <v>83</v>
      </c>
      <c r="K143" s="9"/>
      <c r="L143" s="6"/>
      <c r="M143" s="6"/>
    </row>
    <row r="144" spans="1:13" ht="27" customHeight="1">
      <c r="A144" s="26" t="s">
        <v>364</v>
      </c>
      <c r="B144" s="9">
        <v>106076</v>
      </c>
      <c r="C144" s="9">
        <v>35864</v>
      </c>
      <c r="D144" s="9">
        <v>3663</v>
      </c>
      <c r="E144" s="9">
        <v>0</v>
      </c>
      <c r="F144" s="9">
        <v>11702</v>
      </c>
      <c r="G144" s="9">
        <v>223</v>
      </c>
      <c r="H144" s="9">
        <v>10718</v>
      </c>
      <c r="I144" s="9">
        <v>8059</v>
      </c>
      <c r="J144" s="9">
        <v>5276</v>
      </c>
      <c r="K144" s="9"/>
      <c r="L144" s="6"/>
      <c r="M144" s="6"/>
    </row>
    <row r="145" spans="1:13" ht="12">
      <c r="A145" s="4" t="s">
        <v>186</v>
      </c>
      <c r="B145" s="9">
        <v>218456</v>
      </c>
      <c r="C145" s="9">
        <v>34497</v>
      </c>
      <c r="D145" s="9">
        <v>10433</v>
      </c>
      <c r="E145" s="9">
        <v>0</v>
      </c>
      <c r="F145" s="9">
        <v>8859</v>
      </c>
      <c r="G145" s="9">
        <v>4431</v>
      </c>
      <c r="H145" s="9">
        <v>92412</v>
      </c>
      <c r="I145" s="9">
        <v>30646</v>
      </c>
      <c r="J145" s="9">
        <v>312</v>
      </c>
      <c r="K145" s="9"/>
      <c r="L145" s="6"/>
      <c r="M145" s="6"/>
    </row>
    <row r="146" spans="1:13" ht="12">
      <c r="A146" s="4" t="s">
        <v>187</v>
      </c>
      <c r="B146" s="9">
        <v>26719</v>
      </c>
      <c r="C146" s="9">
        <v>15916</v>
      </c>
      <c r="D146" s="9">
        <v>362</v>
      </c>
      <c r="E146" s="9">
        <v>0</v>
      </c>
      <c r="F146" s="9">
        <v>2410</v>
      </c>
      <c r="G146" s="9">
        <v>35</v>
      </c>
      <c r="H146" s="9">
        <v>12018</v>
      </c>
      <c r="I146" s="9">
        <v>6023</v>
      </c>
      <c r="J146" s="9">
        <v>198</v>
      </c>
      <c r="K146" s="9"/>
      <c r="L146" s="6"/>
      <c r="M146" s="6"/>
    </row>
    <row r="147" spans="1:13" ht="12">
      <c r="A147" s="4" t="s">
        <v>188</v>
      </c>
      <c r="B147" s="9">
        <v>26042</v>
      </c>
      <c r="C147" s="9">
        <v>14559</v>
      </c>
      <c r="D147" s="9">
        <v>859</v>
      </c>
      <c r="E147" s="9">
        <v>0</v>
      </c>
      <c r="F147" s="9">
        <v>3769</v>
      </c>
      <c r="G147" s="9">
        <v>543</v>
      </c>
      <c r="H147" s="9">
        <v>10729</v>
      </c>
      <c r="I147" s="9">
        <v>7234</v>
      </c>
      <c r="J147" s="9">
        <v>0</v>
      </c>
      <c r="K147" s="9"/>
      <c r="L147" s="6"/>
      <c r="M147" s="6"/>
    </row>
    <row r="148" spans="1:13" ht="12">
      <c r="A148" s="4" t="s">
        <v>189</v>
      </c>
      <c r="B148" s="9">
        <v>330871</v>
      </c>
      <c r="C148" s="9">
        <v>165722</v>
      </c>
      <c r="D148" s="9">
        <v>100196</v>
      </c>
      <c r="E148" s="9">
        <v>0</v>
      </c>
      <c r="F148" s="9">
        <v>1230</v>
      </c>
      <c r="G148" s="9">
        <v>75494</v>
      </c>
      <c r="H148" s="9">
        <v>85895</v>
      </c>
      <c r="I148" s="9">
        <v>59557</v>
      </c>
      <c r="J148" s="9">
        <v>3940</v>
      </c>
      <c r="K148" s="9"/>
      <c r="L148" s="6"/>
      <c r="M148" s="6"/>
    </row>
    <row r="149" spans="1:13" ht="12">
      <c r="A149" s="4" t="s">
        <v>190</v>
      </c>
      <c r="B149" s="9">
        <v>39536</v>
      </c>
      <c r="C149" s="9">
        <v>621</v>
      </c>
      <c r="D149" s="9">
        <v>4404</v>
      </c>
      <c r="E149" s="9">
        <v>0</v>
      </c>
      <c r="F149" s="9">
        <v>4428</v>
      </c>
      <c r="G149" s="9">
        <v>3088</v>
      </c>
      <c r="H149" s="9">
        <v>7341</v>
      </c>
      <c r="I149" s="9">
        <v>2458</v>
      </c>
      <c r="J149" s="9">
        <v>19157</v>
      </c>
      <c r="K149" s="9"/>
      <c r="L149" s="6"/>
      <c r="M149" s="6"/>
    </row>
    <row r="150" spans="1:13" ht="12">
      <c r="A150" s="4" t="s">
        <v>191</v>
      </c>
      <c r="B150" s="9">
        <v>27776</v>
      </c>
      <c r="C150" s="9">
        <v>2385</v>
      </c>
      <c r="D150" s="9">
        <v>4684</v>
      </c>
      <c r="E150" s="9">
        <v>0</v>
      </c>
      <c r="F150" s="9">
        <v>1773</v>
      </c>
      <c r="G150" s="9">
        <v>3121</v>
      </c>
      <c r="H150" s="9">
        <v>8730</v>
      </c>
      <c r="I150" s="9">
        <v>3278</v>
      </c>
      <c r="J150" s="9">
        <v>0</v>
      </c>
      <c r="K150" s="9"/>
      <c r="L150" s="6"/>
      <c r="M150" s="6"/>
    </row>
    <row r="151" spans="1:13" ht="12">
      <c r="A151" s="4" t="s">
        <v>192</v>
      </c>
      <c r="B151" s="9">
        <v>137206</v>
      </c>
      <c r="C151" s="9">
        <v>14418</v>
      </c>
      <c r="D151" s="9">
        <v>2608</v>
      </c>
      <c r="E151" s="9">
        <v>5518</v>
      </c>
      <c r="F151" s="9">
        <v>0</v>
      </c>
      <c r="G151" s="9">
        <v>5646</v>
      </c>
      <c r="H151" s="9">
        <v>51982</v>
      </c>
      <c r="I151" s="9">
        <v>24509</v>
      </c>
      <c r="J151" s="9">
        <v>1217</v>
      </c>
      <c r="K151" s="9"/>
      <c r="L151" s="6"/>
      <c r="M151" s="6"/>
    </row>
    <row r="152" spans="1:13" ht="12">
      <c r="A152" s="4" t="s">
        <v>193</v>
      </c>
      <c r="B152" s="9">
        <v>8731</v>
      </c>
      <c r="C152" s="9">
        <v>8320</v>
      </c>
      <c r="D152" s="9">
        <v>305</v>
      </c>
      <c r="E152" s="9">
        <v>0</v>
      </c>
      <c r="F152" s="9">
        <v>1303</v>
      </c>
      <c r="G152" s="9">
        <v>71</v>
      </c>
      <c r="H152" s="9">
        <v>666</v>
      </c>
      <c r="I152" s="9">
        <v>632</v>
      </c>
      <c r="J152" s="9">
        <v>0</v>
      </c>
      <c r="K152" s="9"/>
      <c r="L152" s="6"/>
      <c r="M152" s="6"/>
    </row>
    <row r="153" spans="1:13" ht="12">
      <c r="A153" s="4" t="s">
        <v>194</v>
      </c>
      <c r="B153" s="9">
        <v>33606</v>
      </c>
      <c r="C153" s="9">
        <v>5983</v>
      </c>
      <c r="D153" s="9">
        <v>244</v>
      </c>
      <c r="E153" s="9">
        <v>0</v>
      </c>
      <c r="F153" s="9">
        <v>4621</v>
      </c>
      <c r="G153" s="9">
        <v>4</v>
      </c>
      <c r="H153" s="9">
        <v>18411</v>
      </c>
      <c r="I153" s="9">
        <v>3800</v>
      </c>
      <c r="J153" s="9">
        <v>607</v>
      </c>
      <c r="K153" s="9"/>
      <c r="L153" s="6"/>
      <c r="M153" s="6"/>
    </row>
    <row r="154" spans="1:13" ht="12">
      <c r="A154" s="4" t="s">
        <v>195</v>
      </c>
      <c r="B154" s="9">
        <v>18285</v>
      </c>
      <c r="C154" s="9">
        <v>2329</v>
      </c>
      <c r="D154" s="9">
        <v>396</v>
      </c>
      <c r="E154" s="9">
        <v>0</v>
      </c>
      <c r="F154" s="9">
        <v>2841</v>
      </c>
      <c r="G154" s="9">
        <v>174</v>
      </c>
      <c r="H154" s="9">
        <v>2963</v>
      </c>
      <c r="I154" s="9">
        <v>1450</v>
      </c>
      <c r="J154" s="9">
        <v>0</v>
      </c>
      <c r="K154" s="9"/>
      <c r="L154" s="6"/>
      <c r="M154" s="6"/>
    </row>
    <row r="155" spans="1:13" ht="12">
      <c r="A155" s="4" t="s">
        <v>196</v>
      </c>
      <c r="B155" s="9">
        <v>1858733</v>
      </c>
      <c r="C155" s="9">
        <v>920463</v>
      </c>
      <c r="D155" s="9">
        <v>440582</v>
      </c>
      <c r="E155" s="9">
        <v>0</v>
      </c>
      <c r="F155" s="9">
        <v>76672</v>
      </c>
      <c r="G155" s="9">
        <v>258746</v>
      </c>
      <c r="H155" s="9">
        <v>124020</v>
      </c>
      <c r="I155" s="9">
        <v>213678</v>
      </c>
      <c r="J155" s="9">
        <v>9380</v>
      </c>
      <c r="K155" s="9"/>
      <c r="L155" s="6"/>
      <c r="M155" s="6"/>
    </row>
    <row r="156" spans="1:13" ht="12">
      <c r="A156" s="4" t="s">
        <v>197</v>
      </c>
      <c r="B156" s="9">
        <v>40629</v>
      </c>
      <c r="C156" s="9">
        <v>12739</v>
      </c>
      <c r="D156" s="9">
        <v>1116</v>
      </c>
      <c r="E156" s="9">
        <v>0</v>
      </c>
      <c r="F156" s="9">
        <v>4883</v>
      </c>
      <c r="G156" s="9">
        <v>881</v>
      </c>
      <c r="H156" s="9">
        <v>5320</v>
      </c>
      <c r="I156" s="9">
        <v>3894</v>
      </c>
      <c r="J156" s="9">
        <v>926</v>
      </c>
      <c r="K156" s="9"/>
      <c r="L156" s="6"/>
      <c r="M156" s="6"/>
    </row>
    <row r="157" spans="1:13" ht="12">
      <c r="A157" s="4" t="s">
        <v>198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/>
      <c r="L157" s="6"/>
      <c r="M157" s="6"/>
    </row>
    <row r="158" spans="1:13" ht="12">
      <c r="A158" s="4" t="s">
        <v>199</v>
      </c>
      <c r="B158" s="9">
        <v>33221</v>
      </c>
      <c r="C158" s="9">
        <v>256</v>
      </c>
      <c r="D158" s="9">
        <v>893</v>
      </c>
      <c r="E158" s="9">
        <v>0</v>
      </c>
      <c r="F158" s="9">
        <v>4068</v>
      </c>
      <c r="G158" s="9">
        <v>768</v>
      </c>
      <c r="H158" s="9">
        <v>19604</v>
      </c>
      <c r="I158" s="9">
        <v>7840</v>
      </c>
      <c r="J158" s="9">
        <v>50</v>
      </c>
      <c r="K158" s="9"/>
      <c r="L158" s="6"/>
      <c r="M158" s="6"/>
    </row>
    <row r="159" spans="1:13" ht="12">
      <c r="A159" s="4" t="s">
        <v>200</v>
      </c>
      <c r="B159" s="9">
        <v>84650</v>
      </c>
      <c r="C159" s="9">
        <v>57084</v>
      </c>
      <c r="D159" s="9">
        <v>6136</v>
      </c>
      <c r="E159" s="9">
        <v>0</v>
      </c>
      <c r="F159" s="9">
        <v>6485</v>
      </c>
      <c r="G159" s="9">
        <v>768</v>
      </c>
      <c r="H159" s="9">
        <v>7455</v>
      </c>
      <c r="I159" s="9">
        <v>12100</v>
      </c>
      <c r="J159" s="9">
        <v>757</v>
      </c>
      <c r="K159" s="9"/>
      <c r="L159" s="6"/>
      <c r="M159" s="6"/>
    </row>
    <row r="160" spans="1:13" ht="12">
      <c r="A160" s="4" t="s">
        <v>201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/>
      <c r="L160" s="6"/>
      <c r="M160" s="6"/>
    </row>
    <row r="161" spans="1:13" ht="12">
      <c r="A161" s="4" t="s">
        <v>202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/>
      <c r="L161" s="6"/>
      <c r="M161" s="6"/>
    </row>
    <row r="162" spans="1:13" ht="12">
      <c r="A162" s="4" t="s">
        <v>203</v>
      </c>
      <c r="B162" s="9">
        <v>75494</v>
      </c>
      <c r="C162" s="9">
        <v>64064</v>
      </c>
      <c r="D162" s="9">
        <v>10036</v>
      </c>
      <c r="E162" s="9">
        <v>501</v>
      </c>
      <c r="F162" s="9">
        <v>669</v>
      </c>
      <c r="G162" s="9">
        <v>36</v>
      </c>
      <c r="H162" s="9">
        <v>19</v>
      </c>
      <c r="I162" s="9">
        <v>13250</v>
      </c>
      <c r="J162" s="9">
        <v>444</v>
      </c>
      <c r="K162" s="9"/>
      <c r="L162" s="6"/>
      <c r="M162" s="6"/>
    </row>
    <row r="163" spans="1:13" ht="12">
      <c r="A163" s="4" t="s">
        <v>204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/>
      <c r="L163" s="6"/>
      <c r="M163" s="6"/>
    </row>
    <row r="164" spans="1:13" ht="12">
      <c r="A164" s="4" t="s">
        <v>205</v>
      </c>
      <c r="B164" s="9">
        <v>37127</v>
      </c>
      <c r="C164" s="9">
        <v>33241</v>
      </c>
      <c r="D164" s="9">
        <v>1042</v>
      </c>
      <c r="E164" s="9">
        <v>0</v>
      </c>
      <c r="F164" s="9">
        <v>3245</v>
      </c>
      <c r="G164" s="9">
        <v>5</v>
      </c>
      <c r="H164" s="9">
        <v>10375</v>
      </c>
      <c r="I164" s="9">
        <v>6072</v>
      </c>
      <c r="J164" s="9">
        <v>0</v>
      </c>
      <c r="K164" s="9"/>
      <c r="L164" s="6"/>
      <c r="M164" s="6"/>
    </row>
    <row r="165" spans="1:13" ht="12">
      <c r="A165" s="4" t="s">
        <v>206</v>
      </c>
      <c r="B165" s="9">
        <v>58339</v>
      </c>
      <c r="C165" s="9">
        <v>14127</v>
      </c>
      <c r="D165" s="9">
        <v>4512</v>
      </c>
      <c r="E165" s="9">
        <v>0</v>
      </c>
      <c r="F165" s="9">
        <v>3830</v>
      </c>
      <c r="G165" s="9">
        <v>448</v>
      </c>
      <c r="H165" s="9">
        <v>4341</v>
      </c>
      <c r="I165" s="9">
        <v>7402</v>
      </c>
      <c r="J165" s="9">
        <v>2620</v>
      </c>
      <c r="K165" s="9"/>
      <c r="L165" s="6"/>
      <c r="M165" s="6"/>
    </row>
    <row r="166" spans="1:13" ht="12">
      <c r="A166" s="4" t="s">
        <v>207</v>
      </c>
      <c r="B166" s="9">
        <v>102573</v>
      </c>
      <c r="C166" s="9">
        <v>4410</v>
      </c>
      <c r="D166" s="9">
        <v>1693</v>
      </c>
      <c r="E166" s="9">
        <v>0</v>
      </c>
      <c r="F166" s="9">
        <v>1185</v>
      </c>
      <c r="G166" s="9">
        <v>3536</v>
      </c>
      <c r="H166" s="9">
        <v>25143</v>
      </c>
      <c r="I166" s="9">
        <v>11919</v>
      </c>
      <c r="J166" s="9">
        <v>91</v>
      </c>
      <c r="K166" s="9"/>
      <c r="L166" s="6"/>
      <c r="M166" s="6"/>
    </row>
    <row r="167" spans="1:13" ht="12">
      <c r="A167" s="4" t="s">
        <v>208</v>
      </c>
      <c r="B167" s="9">
        <v>125246</v>
      </c>
      <c r="C167" s="9">
        <v>21752</v>
      </c>
      <c r="D167" s="9">
        <v>13064</v>
      </c>
      <c r="E167" s="9">
        <v>0</v>
      </c>
      <c r="F167" s="9">
        <v>10959</v>
      </c>
      <c r="G167" s="9">
        <v>6808</v>
      </c>
      <c r="H167" s="9">
        <v>8557</v>
      </c>
      <c r="I167" s="9">
        <v>19031</v>
      </c>
      <c r="J167" s="9">
        <v>454</v>
      </c>
      <c r="K167" s="9"/>
      <c r="L167" s="6"/>
      <c r="M167" s="6"/>
    </row>
    <row r="168" spans="1:13" ht="12">
      <c r="A168" s="4" t="s">
        <v>209</v>
      </c>
      <c r="B168" s="9">
        <v>46608</v>
      </c>
      <c r="C168" s="9">
        <v>3649</v>
      </c>
      <c r="D168" s="9">
        <v>3060</v>
      </c>
      <c r="E168" s="9">
        <v>0</v>
      </c>
      <c r="F168" s="9">
        <v>2616</v>
      </c>
      <c r="G168" s="9">
        <v>757</v>
      </c>
      <c r="H168" s="9">
        <v>9533</v>
      </c>
      <c r="I168" s="9">
        <v>3892</v>
      </c>
      <c r="J168" s="9">
        <v>1343</v>
      </c>
      <c r="K168" s="9"/>
      <c r="L168" s="6"/>
      <c r="M168" s="6"/>
    </row>
    <row r="169" spans="1:13" ht="12">
      <c r="A169" s="4" t="s">
        <v>210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/>
      <c r="L169" s="6"/>
      <c r="M169" s="6"/>
    </row>
    <row r="170" spans="1:13" ht="12">
      <c r="A170" s="4" t="s">
        <v>211</v>
      </c>
      <c r="B170" s="9">
        <v>236486</v>
      </c>
      <c r="C170" s="9">
        <v>67412</v>
      </c>
      <c r="D170" s="9">
        <v>43223</v>
      </c>
      <c r="E170" s="9">
        <v>0</v>
      </c>
      <c r="F170" s="9">
        <v>12033</v>
      </c>
      <c r="G170" s="9">
        <v>33014</v>
      </c>
      <c r="H170" s="9">
        <v>17077</v>
      </c>
      <c r="I170" s="9">
        <v>25414</v>
      </c>
      <c r="J170" s="9">
        <v>2608</v>
      </c>
      <c r="K170" s="9"/>
      <c r="L170" s="6"/>
      <c r="M170" s="6"/>
    </row>
    <row r="171" spans="1:13" ht="12">
      <c r="A171" s="4" t="s">
        <v>212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/>
      <c r="L171" s="6"/>
      <c r="M171" s="6"/>
    </row>
    <row r="172" spans="1:13" ht="12">
      <c r="A172" s="4" t="s">
        <v>213</v>
      </c>
      <c r="B172" s="9">
        <v>127753</v>
      </c>
      <c r="C172" s="9">
        <v>20247</v>
      </c>
      <c r="D172" s="9">
        <v>4846</v>
      </c>
      <c r="E172" s="9">
        <v>0</v>
      </c>
      <c r="F172" s="9">
        <v>7939</v>
      </c>
      <c r="G172" s="9">
        <v>1988</v>
      </c>
      <c r="H172" s="9">
        <v>37817</v>
      </c>
      <c r="I172" s="9">
        <v>16490</v>
      </c>
      <c r="J172" s="9">
        <v>932</v>
      </c>
      <c r="K172" s="9"/>
      <c r="L172" s="6"/>
      <c r="M172" s="6"/>
    </row>
    <row r="173" spans="1:13" ht="12">
      <c r="A173" s="4" t="s">
        <v>214</v>
      </c>
      <c r="B173" s="9">
        <v>81132</v>
      </c>
      <c r="C173" s="9">
        <v>8452</v>
      </c>
      <c r="D173" s="9">
        <v>3300</v>
      </c>
      <c r="E173" s="9">
        <v>0</v>
      </c>
      <c r="F173" s="9">
        <v>5808</v>
      </c>
      <c r="G173" s="9">
        <v>1448</v>
      </c>
      <c r="H173" s="9">
        <v>25791</v>
      </c>
      <c r="I173" s="9">
        <v>11774</v>
      </c>
      <c r="J173" s="9">
        <v>4712</v>
      </c>
      <c r="K173" s="9"/>
      <c r="L173" s="6"/>
      <c r="M173" s="6"/>
    </row>
    <row r="174" spans="1:13" ht="12">
      <c r="A174" s="4" t="s">
        <v>215</v>
      </c>
      <c r="B174" s="9">
        <v>237160</v>
      </c>
      <c r="C174" s="9">
        <v>36853</v>
      </c>
      <c r="D174" s="9">
        <v>11216</v>
      </c>
      <c r="E174" s="9">
        <v>0</v>
      </c>
      <c r="F174" s="9">
        <v>3399</v>
      </c>
      <c r="G174" s="9">
        <v>5642</v>
      </c>
      <c r="H174" s="9">
        <v>72938</v>
      </c>
      <c r="I174" s="9">
        <v>32926</v>
      </c>
      <c r="J174" s="9">
        <v>120</v>
      </c>
      <c r="K174" s="9"/>
      <c r="L174" s="6"/>
      <c r="M174" s="6"/>
    </row>
    <row r="175" spans="1:13" ht="12">
      <c r="A175" s="4" t="s">
        <v>216</v>
      </c>
      <c r="B175" s="9">
        <v>17900</v>
      </c>
      <c r="C175" s="9">
        <v>7791</v>
      </c>
      <c r="D175" s="9">
        <v>306</v>
      </c>
      <c r="E175" s="9">
        <v>0</v>
      </c>
      <c r="F175" s="9">
        <v>1785</v>
      </c>
      <c r="G175" s="9">
        <v>0</v>
      </c>
      <c r="H175" s="9">
        <v>4366</v>
      </c>
      <c r="I175" s="9">
        <v>3937</v>
      </c>
      <c r="J175" s="9">
        <v>0</v>
      </c>
      <c r="K175" s="9"/>
      <c r="L175" s="6"/>
      <c r="M175" s="6"/>
    </row>
    <row r="176" spans="1:13" ht="12">
      <c r="A176" s="4" t="s">
        <v>217</v>
      </c>
      <c r="B176" s="9">
        <v>85648</v>
      </c>
      <c r="C176" s="9">
        <v>31543</v>
      </c>
      <c r="D176" s="9">
        <v>2418</v>
      </c>
      <c r="E176" s="9">
        <v>0</v>
      </c>
      <c r="F176" s="9">
        <v>7196</v>
      </c>
      <c r="G176" s="9">
        <v>3394</v>
      </c>
      <c r="H176" s="9">
        <v>14865</v>
      </c>
      <c r="I176" s="9">
        <v>8421</v>
      </c>
      <c r="J176" s="9">
        <v>4883</v>
      </c>
      <c r="K176" s="9"/>
      <c r="L176" s="6"/>
      <c r="M176" s="6"/>
    </row>
    <row r="177" spans="1:13" ht="12">
      <c r="A177" s="4" t="s">
        <v>218</v>
      </c>
      <c r="B177" s="9">
        <v>40962</v>
      </c>
      <c r="C177" s="9">
        <v>4687</v>
      </c>
      <c r="D177" s="9">
        <v>284</v>
      </c>
      <c r="E177" s="9">
        <v>0</v>
      </c>
      <c r="F177" s="9">
        <v>4811</v>
      </c>
      <c r="G177" s="9">
        <v>1460</v>
      </c>
      <c r="H177" s="9">
        <v>10028</v>
      </c>
      <c r="I177" s="9">
        <v>6906</v>
      </c>
      <c r="J177" s="9">
        <v>185</v>
      </c>
      <c r="K177" s="9"/>
      <c r="L177" s="6"/>
      <c r="M177" s="6"/>
    </row>
    <row r="178" spans="1:13" ht="12">
      <c r="A178" s="4" t="s">
        <v>219</v>
      </c>
      <c r="B178" s="9">
        <v>32365</v>
      </c>
      <c r="C178" s="9">
        <v>10544</v>
      </c>
      <c r="D178" s="9">
        <v>1304</v>
      </c>
      <c r="E178" s="9">
        <v>0</v>
      </c>
      <c r="F178" s="9">
        <v>3155</v>
      </c>
      <c r="G178" s="9">
        <v>208</v>
      </c>
      <c r="H178" s="9">
        <v>5719</v>
      </c>
      <c r="I178" s="9">
        <v>6212</v>
      </c>
      <c r="J178" s="9">
        <v>0</v>
      </c>
      <c r="K178" s="9"/>
      <c r="L178" s="6"/>
      <c r="M178" s="6"/>
    </row>
    <row r="179" spans="1:13" ht="12">
      <c r="A179" s="4" t="s">
        <v>220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/>
      <c r="L179" s="6"/>
      <c r="M179" s="6"/>
    </row>
    <row r="180" spans="1:13" ht="12">
      <c r="A180" s="4" t="s">
        <v>221</v>
      </c>
      <c r="B180" s="9">
        <v>24680</v>
      </c>
      <c r="C180" s="9">
        <v>13551</v>
      </c>
      <c r="D180" s="9">
        <v>4931</v>
      </c>
      <c r="E180" s="9">
        <v>0</v>
      </c>
      <c r="F180" s="9">
        <v>1927</v>
      </c>
      <c r="G180" s="9">
        <v>961</v>
      </c>
      <c r="H180" s="9">
        <v>8817</v>
      </c>
      <c r="I180" s="9">
        <v>5880</v>
      </c>
      <c r="J180" s="9">
        <v>191</v>
      </c>
      <c r="K180" s="9"/>
      <c r="L180" s="6"/>
      <c r="M180" s="6"/>
    </row>
    <row r="181" spans="1:13" ht="12">
      <c r="A181" s="4" t="s">
        <v>222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/>
      <c r="L181" s="6"/>
      <c r="M181" s="6"/>
    </row>
    <row r="182" spans="1:13" ht="12">
      <c r="A182" s="4" t="s">
        <v>223</v>
      </c>
      <c r="B182" s="9">
        <v>49293</v>
      </c>
      <c r="C182" s="9">
        <v>18140</v>
      </c>
      <c r="D182" s="9">
        <v>1535</v>
      </c>
      <c r="E182" s="9">
        <v>0</v>
      </c>
      <c r="F182" s="9">
        <v>3906</v>
      </c>
      <c r="G182" s="9">
        <v>241</v>
      </c>
      <c r="H182" s="9">
        <v>12757</v>
      </c>
      <c r="I182" s="9">
        <v>9017</v>
      </c>
      <c r="J182" s="9">
        <v>1003</v>
      </c>
      <c r="K182" s="9"/>
      <c r="L182" s="6"/>
      <c r="M182" s="6"/>
    </row>
    <row r="183" spans="1:13" ht="12">
      <c r="A183" s="4" t="s">
        <v>224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/>
      <c r="L183" s="6"/>
      <c r="M183" s="6"/>
    </row>
    <row r="184" spans="1:13" ht="12">
      <c r="A184" s="4" t="s">
        <v>225</v>
      </c>
      <c r="B184" s="9">
        <v>219058</v>
      </c>
      <c r="C184" s="9">
        <v>64562</v>
      </c>
      <c r="D184" s="9">
        <v>7109</v>
      </c>
      <c r="E184" s="9">
        <v>0</v>
      </c>
      <c r="F184" s="9">
        <v>11871</v>
      </c>
      <c r="G184" s="9">
        <v>4703</v>
      </c>
      <c r="H184" s="9">
        <v>51347</v>
      </c>
      <c r="I184" s="9">
        <v>30495</v>
      </c>
      <c r="J184" s="9">
        <v>3</v>
      </c>
      <c r="K184" s="9"/>
      <c r="L184" s="6"/>
      <c r="M184" s="6"/>
    </row>
    <row r="185" spans="1:13" ht="12">
      <c r="A185" s="4" t="s">
        <v>226</v>
      </c>
      <c r="B185" s="9">
        <v>58348</v>
      </c>
      <c r="C185" s="9">
        <v>0</v>
      </c>
      <c r="D185" s="9">
        <v>602</v>
      </c>
      <c r="E185" s="9">
        <v>0</v>
      </c>
      <c r="F185" s="9">
        <v>5222</v>
      </c>
      <c r="G185" s="9">
        <v>727</v>
      </c>
      <c r="H185" s="9">
        <v>21934</v>
      </c>
      <c r="I185" s="9">
        <v>8218</v>
      </c>
      <c r="J185" s="9">
        <v>32</v>
      </c>
      <c r="K185" s="9"/>
      <c r="L185" s="6"/>
      <c r="M185" s="6"/>
    </row>
    <row r="186" spans="1:13" ht="12">
      <c r="A186" s="4" t="s">
        <v>227</v>
      </c>
      <c r="B186" s="9">
        <v>259185</v>
      </c>
      <c r="C186" s="9">
        <v>58457</v>
      </c>
      <c r="D186" s="9">
        <v>11587</v>
      </c>
      <c r="E186" s="9">
        <v>0</v>
      </c>
      <c r="F186" s="9">
        <v>18162</v>
      </c>
      <c r="G186" s="9">
        <v>764</v>
      </c>
      <c r="H186" s="9">
        <v>56539</v>
      </c>
      <c r="I186" s="9">
        <v>25823</v>
      </c>
      <c r="J186" s="9">
        <v>1127</v>
      </c>
      <c r="K186" s="9"/>
      <c r="L186" s="6"/>
      <c r="M186" s="6"/>
    </row>
    <row r="187" spans="1:13" ht="12">
      <c r="A187" s="4" t="s">
        <v>228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/>
      <c r="L187" s="6"/>
      <c r="M187" s="6"/>
    </row>
    <row r="188" spans="1:13" ht="12">
      <c r="A188" s="4" t="s">
        <v>229</v>
      </c>
      <c r="B188" s="9">
        <v>68966</v>
      </c>
      <c r="C188" s="9">
        <v>9131</v>
      </c>
      <c r="D188" s="9">
        <v>1314</v>
      </c>
      <c r="E188" s="9">
        <v>0</v>
      </c>
      <c r="F188" s="9">
        <v>1509</v>
      </c>
      <c r="G188" s="9">
        <v>264</v>
      </c>
      <c r="H188" s="9">
        <v>16378</v>
      </c>
      <c r="I188" s="9">
        <v>5310</v>
      </c>
      <c r="J188" s="9">
        <v>369</v>
      </c>
      <c r="K188" s="9"/>
      <c r="L188" s="6"/>
      <c r="M188" s="6"/>
    </row>
    <row r="189" spans="1:13" ht="12">
      <c r="A189" s="4" t="s">
        <v>230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/>
      <c r="L189" s="6"/>
      <c r="M189" s="6"/>
    </row>
    <row r="190" spans="1:13" ht="12">
      <c r="A190" s="4" t="s">
        <v>231</v>
      </c>
      <c r="B190" s="9">
        <v>174054</v>
      </c>
      <c r="C190" s="9">
        <v>24814</v>
      </c>
      <c r="D190" s="9">
        <v>7510</v>
      </c>
      <c r="E190" s="9">
        <v>0</v>
      </c>
      <c r="F190" s="9">
        <v>8919</v>
      </c>
      <c r="G190" s="9">
        <v>1991</v>
      </c>
      <c r="H190" s="9">
        <v>18221</v>
      </c>
      <c r="I190" s="9">
        <v>15245</v>
      </c>
      <c r="J190" s="9">
        <v>361</v>
      </c>
      <c r="K190" s="9"/>
      <c r="L190" s="6"/>
      <c r="M190" s="6"/>
    </row>
    <row r="191" spans="1:13" ht="12">
      <c r="A191" s="4" t="s">
        <v>232</v>
      </c>
      <c r="B191" s="9">
        <v>70814</v>
      </c>
      <c r="C191" s="9">
        <v>2933</v>
      </c>
      <c r="D191" s="9">
        <v>1456</v>
      </c>
      <c r="E191" s="9">
        <v>0</v>
      </c>
      <c r="F191" s="9">
        <v>5107</v>
      </c>
      <c r="G191" s="9">
        <v>580</v>
      </c>
      <c r="H191" s="9">
        <v>15599</v>
      </c>
      <c r="I191" s="9">
        <v>4312</v>
      </c>
      <c r="J191" s="9">
        <v>2220</v>
      </c>
      <c r="K191" s="9"/>
      <c r="L191" s="6"/>
      <c r="M191" s="6"/>
    </row>
    <row r="192" spans="1:13" ht="12">
      <c r="A192" s="4" t="s">
        <v>233</v>
      </c>
      <c r="B192" s="9">
        <v>47636</v>
      </c>
      <c r="C192" s="9">
        <v>8852</v>
      </c>
      <c r="D192" s="9">
        <v>1346</v>
      </c>
      <c r="E192" s="9">
        <v>0</v>
      </c>
      <c r="F192" s="9">
        <v>3736</v>
      </c>
      <c r="G192" s="9">
        <v>167</v>
      </c>
      <c r="H192" s="9">
        <v>4612</v>
      </c>
      <c r="I192" s="9">
        <v>3559</v>
      </c>
      <c r="J192" s="9">
        <v>190</v>
      </c>
      <c r="K192" s="9"/>
      <c r="L192" s="6"/>
      <c r="M192" s="6"/>
    </row>
    <row r="193" spans="1:13" ht="27" customHeight="1">
      <c r="A193" s="26" t="s">
        <v>365</v>
      </c>
      <c r="B193" s="9">
        <v>84906</v>
      </c>
      <c r="C193" s="9">
        <v>15635</v>
      </c>
      <c r="D193" s="9">
        <v>11870</v>
      </c>
      <c r="E193" s="9">
        <v>0</v>
      </c>
      <c r="F193" s="9">
        <v>5176</v>
      </c>
      <c r="G193" s="9">
        <v>1011</v>
      </c>
      <c r="H193" s="9">
        <v>31545</v>
      </c>
      <c r="I193" s="9">
        <v>11076</v>
      </c>
      <c r="J193" s="9">
        <v>310</v>
      </c>
      <c r="K193" s="9"/>
      <c r="L193" s="6"/>
      <c r="M193" s="6"/>
    </row>
    <row r="194" spans="1:13" ht="12">
      <c r="A194" s="4" t="s">
        <v>234</v>
      </c>
      <c r="B194" s="9">
        <v>18425</v>
      </c>
      <c r="C194" s="9">
        <v>14950</v>
      </c>
      <c r="D194" s="9">
        <v>3179</v>
      </c>
      <c r="E194" s="9">
        <v>0</v>
      </c>
      <c r="F194" s="9">
        <v>2729</v>
      </c>
      <c r="G194" s="9">
        <v>179</v>
      </c>
      <c r="H194" s="9">
        <v>0</v>
      </c>
      <c r="I194" s="9">
        <v>4387</v>
      </c>
      <c r="J194" s="9">
        <v>0</v>
      </c>
      <c r="K194" s="9"/>
      <c r="L194" s="6"/>
      <c r="M194" s="6"/>
    </row>
    <row r="195" spans="1:13" ht="12">
      <c r="A195" s="4" t="s">
        <v>235</v>
      </c>
      <c r="B195" s="9">
        <v>44366</v>
      </c>
      <c r="C195" s="9">
        <v>5521</v>
      </c>
      <c r="D195" s="9">
        <v>762</v>
      </c>
      <c r="E195" s="9">
        <v>0</v>
      </c>
      <c r="F195" s="9">
        <v>3567</v>
      </c>
      <c r="G195" s="9">
        <v>19</v>
      </c>
      <c r="H195" s="9">
        <v>16618</v>
      </c>
      <c r="I195" s="9">
        <v>4713</v>
      </c>
      <c r="J195" s="9">
        <v>229</v>
      </c>
      <c r="K195" s="9"/>
      <c r="L195" s="6"/>
      <c r="M195" s="6"/>
    </row>
    <row r="196" spans="1:13" ht="12">
      <c r="A196" s="4" t="s">
        <v>236</v>
      </c>
      <c r="B196" s="9">
        <v>50151</v>
      </c>
      <c r="C196" s="9">
        <v>7082</v>
      </c>
      <c r="D196" s="9">
        <v>841</v>
      </c>
      <c r="E196" s="9">
        <v>0</v>
      </c>
      <c r="F196" s="9">
        <v>3934</v>
      </c>
      <c r="G196" s="9">
        <v>12</v>
      </c>
      <c r="H196" s="9">
        <v>21805</v>
      </c>
      <c r="I196" s="9">
        <v>7126</v>
      </c>
      <c r="J196" s="9">
        <v>268</v>
      </c>
      <c r="K196" s="9"/>
      <c r="L196" s="6"/>
      <c r="M196" s="6"/>
    </row>
    <row r="197" spans="1:13" ht="12">
      <c r="A197" s="4" t="s">
        <v>237</v>
      </c>
      <c r="B197" s="9">
        <v>39553</v>
      </c>
      <c r="C197" s="9">
        <v>3536</v>
      </c>
      <c r="D197" s="9">
        <v>1054</v>
      </c>
      <c r="E197" s="9">
        <v>0</v>
      </c>
      <c r="F197" s="9">
        <v>4252</v>
      </c>
      <c r="G197" s="9">
        <v>124</v>
      </c>
      <c r="H197" s="9">
        <v>24286</v>
      </c>
      <c r="I197" s="9">
        <v>7914</v>
      </c>
      <c r="J197" s="9">
        <v>0</v>
      </c>
      <c r="K197" s="9"/>
      <c r="L197" s="6"/>
      <c r="M197" s="6"/>
    </row>
    <row r="198" spans="1:13" ht="12">
      <c r="A198" s="4" t="s">
        <v>238</v>
      </c>
      <c r="B198" s="9">
        <v>61736</v>
      </c>
      <c r="C198" s="9">
        <v>8398</v>
      </c>
      <c r="D198" s="9">
        <v>811</v>
      </c>
      <c r="E198" s="9">
        <v>0</v>
      </c>
      <c r="F198" s="9">
        <v>4931</v>
      </c>
      <c r="G198" s="9">
        <v>0</v>
      </c>
      <c r="H198" s="9">
        <v>29411</v>
      </c>
      <c r="I198" s="9">
        <v>7832</v>
      </c>
      <c r="J198" s="9">
        <v>11</v>
      </c>
      <c r="K198" s="9"/>
      <c r="L198" s="6"/>
      <c r="M198" s="6"/>
    </row>
    <row r="199" spans="1:13" ht="12">
      <c r="A199" s="4" t="s">
        <v>239</v>
      </c>
      <c r="B199" s="9">
        <v>76126</v>
      </c>
      <c r="C199" s="9">
        <v>9780</v>
      </c>
      <c r="D199" s="9">
        <v>2181</v>
      </c>
      <c r="E199" s="9">
        <v>0</v>
      </c>
      <c r="F199" s="9">
        <v>6439</v>
      </c>
      <c r="G199" s="9">
        <v>-6</v>
      </c>
      <c r="H199" s="9">
        <v>30562</v>
      </c>
      <c r="I199" s="9">
        <v>8259</v>
      </c>
      <c r="J199" s="9">
        <v>0</v>
      </c>
      <c r="K199" s="9"/>
      <c r="L199" s="6"/>
      <c r="M199" s="6"/>
    </row>
    <row r="200" spans="1:13" ht="12">
      <c r="A200" s="4" t="s">
        <v>240</v>
      </c>
      <c r="B200" s="9">
        <v>202271</v>
      </c>
      <c r="C200" s="9">
        <v>124412</v>
      </c>
      <c r="D200" s="9">
        <v>14545</v>
      </c>
      <c r="E200" s="9">
        <v>0</v>
      </c>
      <c r="F200" s="9">
        <v>5309</v>
      </c>
      <c r="G200" s="9">
        <v>341</v>
      </c>
      <c r="H200" s="9">
        <v>13399</v>
      </c>
      <c r="I200" s="9">
        <v>46102</v>
      </c>
      <c r="J200" s="9">
        <v>7897</v>
      </c>
      <c r="K200" s="9"/>
      <c r="L200" s="6"/>
      <c r="M200" s="6"/>
    </row>
    <row r="201" spans="1:13" ht="12">
      <c r="A201" s="4" t="s">
        <v>241</v>
      </c>
      <c r="B201" s="9">
        <v>47772</v>
      </c>
      <c r="C201" s="9">
        <v>9422</v>
      </c>
      <c r="D201" s="9">
        <v>941</v>
      </c>
      <c r="E201" s="9">
        <v>0</v>
      </c>
      <c r="F201" s="9">
        <v>4550</v>
      </c>
      <c r="G201" s="9">
        <v>383</v>
      </c>
      <c r="H201" s="9">
        <v>20393</v>
      </c>
      <c r="I201" s="9">
        <v>6000</v>
      </c>
      <c r="J201" s="9">
        <v>1156</v>
      </c>
      <c r="K201" s="9"/>
      <c r="L201" s="6"/>
      <c r="M201" s="6"/>
    </row>
    <row r="202" spans="1:13" ht="12">
      <c r="A202" s="4" t="s">
        <v>242</v>
      </c>
      <c r="B202" s="9">
        <v>75667</v>
      </c>
      <c r="C202" s="9">
        <v>19949</v>
      </c>
      <c r="D202" s="9">
        <v>2647</v>
      </c>
      <c r="E202" s="9">
        <v>0</v>
      </c>
      <c r="F202" s="9">
        <v>5462</v>
      </c>
      <c r="G202" s="9">
        <v>62</v>
      </c>
      <c r="H202" s="9">
        <v>19779</v>
      </c>
      <c r="I202" s="9">
        <v>11925</v>
      </c>
      <c r="J202" s="9">
        <v>7</v>
      </c>
      <c r="K202" s="9"/>
      <c r="L202" s="6"/>
      <c r="M202" s="6"/>
    </row>
    <row r="203" spans="1:13" ht="12">
      <c r="A203" s="4" t="s">
        <v>243</v>
      </c>
      <c r="B203" s="9">
        <v>21199</v>
      </c>
      <c r="C203" s="9">
        <v>996</v>
      </c>
      <c r="D203" s="9">
        <v>228</v>
      </c>
      <c r="E203" s="9">
        <v>0</v>
      </c>
      <c r="F203" s="9">
        <v>1926</v>
      </c>
      <c r="G203" s="9">
        <v>326</v>
      </c>
      <c r="H203" s="9">
        <v>5853</v>
      </c>
      <c r="I203" s="9">
        <v>1668</v>
      </c>
      <c r="J203" s="9">
        <v>0</v>
      </c>
      <c r="K203" s="9"/>
      <c r="L203" s="6"/>
      <c r="M203" s="6"/>
    </row>
    <row r="204" spans="1:13" ht="12">
      <c r="A204" s="4" t="s">
        <v>244</v>
      </c>
      <c r="B204" s="9">
        <v>12689</v>
      </c>
      <c r="C204" s="9">
        <v>5078</v>
      </c>
      <c r="D204" s="9">
        <v>1</v>
      </c>
      <c r="E204" s="9">
        <v>0</v>
      </c>
      <c r="F204" s="9">
        <v>2021</v>
      </c>
      <c r="G204" s="9">
        <v>0</v>
      </c>
      <c r="H204" s="9">
        <v>7520</v>
      </c>
      <c r="I204" s="9">
        <v>1944</v>
      </c>
      <c r="J204" s="9">
        <v>87</v>
      </c>
      <c r="K204" s="9"/>
      <c r="L204" s="6"/>
      <c r="M204" s="6"/>
    </row>
    <row r="205" spans="1:13" ht="12">
      <c r="A205" s="4" t="s">
        <v>245</v>
      </c>
      <c r="B205" s="9">
        <v>60897</v>
      </c>
      <c r="C205" s="9">
        <v>6722</v>
      </c>
      <c r="D205" s="9">
        <v>2054</v>
      </c>
      <c r="E205" s="9">
        <v>0</v>
      </c>
      <c r="F205" s="9">
        <v>4905</v>
      </c>
      <c r="G205" s="9">
        <v>2779</v>
      </c>
      <c r="H205" s="9">
        <v>19077</v>
      </c>
      <c r="I205" s="9">
        <v>6864</v>
      </c>
      <c r="J205" s="9">
        <v>491</v>
      </c>
      <c r="K205" s="9"/>
      <c r="L205" s="6"/>
      <c r="M205" s="6"/>
    </row>
    <row r="206" spans="1:13" ht="12">
      <c r="A206" s="4" t="s">
        <v>246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/>
      <c r="L206" s="6"/>
      <c r="M206" s="6"/>
    </row>
    <row r="207" spans="1:13" ht="12">
      <c r="A207" s="4" t="s">
        <v>247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/>
      <c r="L207" s="6"/>
      <c r="M207" s="6"/>
    </row>
    <row r="208" spans="1:13" ht="12">
      <c r="A208" s="4" t="s">
        <v>248</v>
      </c>
      <c r="B208" s="9">
        <v>40268</v>
      </c>
      <c r="C208" s="9">
        <v>12016</v>
      </c>
      <c r="D208" s="9">
        <v>457</v>
      </c>
      <c r="E208" s="9">
        <v>0</v>
      </c>
      <c r="F208" s="9">
        <v>4456</v>
      </c>
      <c r="G208" s="9">
        <v>362</v>
      </c>
      <c r="H208" s="9">
        <v>23581</v>
      </c>
      <c r="I208" s="9">
        <v>6269</v>
      </c>
      <c r="J208" s="9">
        <v>151</v>
      </c>
      <c r="K208" s="9"/>
      <c r="L208" s="6"/>
      <c r="M208" s="6"/>
    </row>
    <row r="209" spans="1:13" ht="27" customHeight="1">
      <c r="A209" s="26" t="s">
        <v>366</v>
      </c>
      <c r="B209" s="9">
        <v>39422</v>
      </c>
      <c r="C209" s="9">
        <v>8537</v>
      </c>
      <c r="D209" s="9">
        <v>255</v>
      </c>
      <c r="E209" s="9">
        <v>0</v>
      </c>
      <c r="F209" s="9">
        <v>2646</v>
      </c>
      <c r="G209" s="9">
        <v>8</v>
      </c>
      <c r="H209" s="9">
        <v>7149</v>
      </c>
      <c r="I209" s="9">
        <v>3730</v>
      </c>
      <c r="J209" s="9">
        <v>0</v>
      </c>
      <c r="K209" s="9"/>
      <c r="L209" s="6"/>
      <c r="M209" s="6"/>
    </row>
    <row r="210" spans="1:13" ht="12">
      <c r="A210" s="4" t="s">
        <v>249</v>
      </c>
      <c r="B210" s="9">
        <v>25993</v>
      </c>
      <c r="C210" s="9">
        <v>7282</v>
      </c>
      <c r="D210" s="9">
        <v>412</v>
      </c>
      <c r="E210" s="9">
        <v>0</v>
      </c>
      <c r="F210" s="9">
        <v>884</v>
      </c>
      <c r="G210" s="9">
        <v>3</v>
      </c>
      <c r="H210" s="9">
        <v>0</v>
      </c>
      <c r="I210" s="9">
        <v>4021</v>
      </c>
      <c r="J210" s="9">
        <v>88</v>
      </c>
      <c r="K210" s="9"/>
      <c r="L210" s="6"/>
      <c r="M210" s="6"/>
    </row>
    <row r="211" spans="1:13" ht="12">
      <c r="A211" s="4" t="s">
        <v>250</v>
      </c>
      <c r="B211" s="9">
        <v>53555</v>
      </c>
      <c r="C211" s="9">
        <v>18877</v>
      </c>
      <c r="D211" s="9">
        <v>1254</v>
      </c>
      <c r="E211" s="9">
        <v>0</v>
      </c>
      <c r="F211" s="9">
        <v>4291</v>
      </c>
      <c r="G211" s="9">
        <v>312</v>
      </c>
      <c r="H211" s="9">
        <v>19653</v>
      </c>
      <c r="I211" s="9">
        <v>7037</v>
      </c>
      <c r="J211" s="9">
        <v>2447</v>
      </c>
      <c r="K211" s="9"/>
      <c r="L211" s="6"/>
      <c r="M211" s="6"/>
    </row>
    <row r="212" spans="1:13" ht="12">
      <c r="A212" s="4" t="s">
        <v>251</v>
      </c>
      <c r="B212" s="9">
        <v>31689</v>
      </c>
      <c r="C212" s="9">
        <v>8339</v>
      </c>
      <c r="D212" s="9">
        <v>410</v>
      </c>
      <c r="E212" s="9">
        <v>0</v>
      </c>
      <c r="F212" s="9">
        <v>878</v>
      </c>
      <c r="G212" s="9">
        <v>162</v>
      </c>
      <c r="H212" s="9">
        <v>17700</v>
      </c>
      <c r="I212" s="9">
        <v>2953</v>
      </c>
      <c r="J212" s="9">
        <v>0</v>
      </c>
      <c r="K212" s="9"/>
      <c r="L212" s="6"/>
      <c r="M212" s="6"/>
    </row>
    <row r="213" spans="1:13" ht="12">
      <c r="A213" s="4" t="s">
        <v>252</v>
      </c>
      <c r="B213" s="9">
        <v>103401</v>
      </c>
      <c r="C213" s="9">
        <v>20693</v>
      </c>
      <c r="D213" s="9">
        <v>3322</v>
      </c>
      <c r="E213" s="9">
        <v>0</v>
      </c>
      <c r="F213" s="9">
        <v>5072</v>
      </c>
      <c r="G213" s="9">
        <v>228</v>
      </c>
      <c r="H213" s="9">
        <v>19914</v>
      </c>
      <c r="I213" s="9">
        <v>13806</v>
      </c>
      <c r="J213" s="9">
        <v>298</v>
      </c>
      <c r="K213" s="9"/>
      <c r="L213" s="6"/>
      <c r="M213" s="6"/>
    </row>
    <row r="214" spans="1:13" ht="12">
      <c r="A214" s="4" t="s">
        <v>253</v>
      </c>
      <c r="B214" s="9">
        <v>96068</v>
      </c>
      <c r="C214" s="9">
        <v>13356</v>
      </c>
      <c r="D214" s="9">
        <v>2655</v>
      </c>
      <c r="E214" s="9">
        <v>0</v>
      </c>
      <c r="F214" s="9">
        <v>7501</v>
      </c>
      <c r="G214" s="9">
        <v>2131</v>
      </c>
      <c r="H214" s="9">
        <v>12017</v>
      </c>
      <c r="I214" s="9">
        <v>7202</v>
      </c>
      <c r="J214" s="9">
        <v>6209</v>
      </c>
      <c r="K214" s="9"/>
      <c r="L214" s="6"/>
      <c r="M214" s="6"/>
    </row>
    <row r="215" spans="1:13" ht="12">
      <c r="A215" s="4" t="s">
        <v>254</v>
      </c>
      <c r="B215" s="9">
        <v>16546</v>
      </c>
      <c r="C215" s="9">
        <v>9143</v>
      </c>
      <c r="D215" s="9">
        <v>229</v>
      </c>
      <c r="E215" s="9">
        <v>0</v>
      </c>
      <c r="F215" s="9">
        <v>1936</v>
      </c>
      <c r="G215" s="9">
        <v>0</v>
      </c>
      <c r="H215" s="9">
        <v>1907</v>
      </c>
      <c r="I215" s="9">
        <v>1737</v>
      </c>
      <c r="J215" s="9">
        <v>0</v>
      </c>
      <c r="K215" s="9"/>
      <c r="L215" s="6"/>
      <c r="M215" s="6"/>
    </row>
    <row r="216" spans="1:13" ht="12">
      <c r="A216" s="4" t="s">
        <v>255</v>
      </c>
      <c r="B216" s="9">
        <v>27843</v>
      </c>
      <c r="C216" s="9">
        <v>9182</v>
      </c>
      <c r="D216" s="9">
        <v>1006</v>
      </c>
      <c r="E216" s="9">
        <v>0</v>
      </c>
      <c r="F216" s="9">
        <v>5246</v>
      </c>
      <c r="G216" s="9">
        <v>339</v>
      </c>
      <c r="H216" s="9">
        <v>5357</v>
      </c>
      <c r="I216" s="9">
        <v>3587</v>
      </c>
      <c r="J216" s="9">
        <v>0</v>
      </c>
      <c r="K216" s="9"/>
      <c r="L216" s="6"/>
      <c r="M216" s="6"/>
    </row>
    <row r="217" spans="1:13" ht="12">
      <c r="A217" s="4" t="s">
        <v>256</v>
      </c>
      <c r="B217" s="9">
        <v>101848</v>
      </c>
      <c r="C217" s="9">
        <v>34985</v>
      </c>
      <c r="D217" s="9">
        <v>2214</v>
      </c>
      <c r="E217" s="9">
        <v>0</v>
      </c>
      <c r="F217" s="9">
        <v>4401</v>
      </c>
      <c r="G217" s="9">
        <v>0</v>
      </c>
      <c r="H217" s="9">
        <v>29725</v>
      </c>
      <c r="I217" s="9">
        <v>13997</v>
      </c>
      <c r="J217" s="9">
        <v>519</v>
      </c>
      <c r="K217" s="9"/>
      <c r="L217" s="6"/>
      <c r="M217" s="6"/>
    </row>
    <row r="218" spans="1:13" ht="12">
      <c r="A218" s="4" t="s">
        <v>257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/>
      <c r="L218" s="6"/>
      <c r="M218" s="6"/>
    </row>
    <row r="219" spans="1:13" ht="12">
      <c r="A219" s="4" t="s">
        <v>258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/>
      <c r="L219" s="6"/>
      <c r="M219" s="6"/>
    </row>
    <row r="220" spans="1:13" ht="12">
      <c r="A220" s="4" t="s">
        <v>259</v>
      </c>
      <c r="B220" s="9">
        <v>578050</v>
      </c>
      <c r="C220" s="9">
        <v>167406</v>
      </c>
      <c r="D220" s="9">
        <v>664127</v>
      </c>
      <c r="E220" s="9">
        <v>26741</v>
      </c>
      <c r="F220" s="9">
        <v>0</v>
      </c>
      <c r="G220" s="9">
        <v>640475</v>
      </c>
      <c r="H220" s="9">
        <v>44112</v>
      </c>
      <c r="I220" s="9">
        <v>70737</v>
      </c>
      <c r="J220" s="9">
        <v>7386</v>
      </c>
      <c r="K220" s="9"/>
      <c r="L220" s="6"/>
      <c r="M220" s="6"/>
    </row>
    <row r="221" spans="1:13" ht="27" customHeight="1">
      <c r="A221" s="26" t="s">
        <v>367</v>
      </c>
      <c r="B221" s="9">
        <v>37071</v>
      </c>
      <c r="C221" s="9">
        <v>6486</v>
      </c>
      <c r="D221" s="9">
        <v>165</v>
      </c>
      <c r="E221" s="9">
        <v>0</v>
      </c>
      <c r="F221" s="9">
        <v>2781</v>
      </c>
      <c r="G221" s="9">
        <v>801</v>
      </c>
      <c r="H221" s="9">
        <v>192</v>
      </c>
      <c r="I221" s="9">
        <v>7683</v>
      </c>
      <c r="J221" s="9">
        <v>396</v>
      </c>
      <c r="K221" s="9"/>
      <c r="L221" s="6"/>
      <c r="M221" s="6"/>
    </row>
    <row r="222" spans="1:13" ht="12">
      <c r="A222" s="4" t="s">
        <v>260</v>
      </c>
      <c r="B222" s="9">
        <v>41763</v>
      </c>
      <c r="C222" s="9">
        <v>7984</v>
      </c>
      <c r="D222" s="9">
        <v>1768</v>
      </c>
      <c r="E222" s="9">
        <v>0</v>
      </c>
      <c r="F222" s="9">
        <v>6025</v>
      </c>
      <c r="G222" s="9">
        <v>49</v>
      </c>
      <c r="H222" s="9">
        <v>9449</v>
      </c>
      <c r="I222" s="9">
        <v>5929</v>
      </c>
      <c r="J222" s="9">
        <v>1254</v>
      </c>
      <c r="K222" s="9"/>
      <c r="L222" s="6"/>
      <c r="M222" s="6"/>
    </row>
    <row r="223" spans="1:13" ht="12">
      <c r="A223" s="4" t="s">
        <v>261</v>
      </c>
      <c r="B223" s="9">
        <v>66585</v>
      </c>
      <c r="C223" s="9">
        <v>16499</v>
      </c>
      <c r="D223" s="9">
        <v>1937</v>
      </c>
      <c r="E223" s="9">
        <v>0</v>
      </c>
      <c r="F223" s="9">
        <v>4911</v>
      </c>
      <c r="G223" s="9">
        <v>8</v>
      </c>
      <c r="H223" s="9">
        <v>5664</v>
      </c>
      <c r="I223" s="9">
        <v>6683</v>
      </c>
      <c r="J223" s="9">
        <v>366</v>
      </c>
      <c r="K223" s="9"/>
      <c r="L223" s="6"/>
      <c r="M223" s="6"/>
    </row>
    <row r="224" spans="1:13" ht="12">
      <c r="A224" s="4" t="s">
        <v>263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/>
      <c r="L224" s="6"/>
      <c r="M224" s="6"/>
    </row>
    <row r="225" spans="1:13" ht="12">
      <c r="A225" s="4" t="s">
        <v>264</v>
      </c>
      <c r="B225" s="9">
        <v>106661</v>
      </c>
      <c r="C225" s="9">
        <v>13521</v>
      </c>
      <c r="D225" s="9">
        <v>1346</v>
      </c>
      <c r="E225" s="9">
        <v>0</v>
      </c>
      <c r="F225" s="9">
        <v>5569</v>
      </c>
      <c r="G225" s="9">
        <v>12</v>
      </c>
      <c r="H225" s="9">
        <v>22787</v>
      </c>
      <c r="I225" s="9">
        <v>9930</v>
      </c>
      <c r="J225" s="9">
        <v>479</v>
      </c>
      <c r="K225" s="9"/>
      <c r="L225" s="6"/>
      <c r="M225" s="6"/>
    </row>
    <row r="226" spans="1:13" ht="12">
      <c r="A226" s="4" t="s">
        <v>265</v>
      </c>
      <c r="B226" s="9">
        <v>21623</v>
      </c>
      <c r="C226" s="9">
        <v>6053</v>
      </c>
      <c r="D226" s="9">
        <v>127</v>
      </c>
      <c r="E226" s="9">
        <v>0</v>
      </c>
      <c r="F226" s="9">
        <v>1544</v>
      </c>
      <c r="G226" s="9">
        <v>58</v>
      </c>
      <c r="H226" s="9">
        <v>12020</v>
      </c>
      <c r="I226" s="9">
        <v>3443</v>
      </c>
      <c r="J226" s="9">
        <v>4</v>
      </c>
      <c r="K226" s="9"/>
      <c r="L226" s="6"/>
      <c r="M226" s="6"/>
    </row>
    <row r="227" spans="1:13" ht="12">
      <c r="A227" s="4" t="s">
        <v>266</v>
      </c>
      <c r="B227" s="9">
        <v>64772</v>
      </c>
      <c r="C227" s="9">
        <v>14748</v>
      </c>
      <c r="D227" s="9">
        <v>1304</v>
      </c>
      <c r="E227" s="9">
        <v>0</v>
      </c>
      <c r="F227" s="9">
        <v>4384</v>
      </c>
      <c r="G227" s="9">
        <v>47</v>
      </c>
      <c r="H227" s="9">
        <v>5854</v>
      </c>
      <c r="I227" s="9">
        <v>9212</v>
      </c>
      <c r="J227" s="9">
        <v>0</v>
      </c>
      <c r="K227" s="9"/>
      <c r="L227" s="6"/>
      <c r="M227" s="6"/>
    </row>
    <row r="228" spans="1:13" ht="12">
      <c r="A228" s="4" t="s">
        <v>267</v>
      </c>
      <c r="B228" s="9">
        <v>13400</v>
      </c>
      <c r="C228" s="9">
        <v>1984</v>
      </c>
      <c r="D228" s="9">
        <v>192</v>
      </c>
      <c r="E228" s="9">
        <v>0</v>
      </c>
      <c r="F228" s="9">
        <v>2004</v>
      </c>
      <c r="G228" s="9">
        <v>0</v>
      </c>
      <c r="H228" s="9">
        <v>4033</v>
      </c>
      <c r="I228" s="9">
        <v>1710</v>
      </c>
      <c r="J228" s="9">
        <v>-3</v>
      </c>
      <c r="K228" s="9"/>
      <c r="L228" s="6"/>
      <c r="M228" s="6"/>
    </row>
    <row r="229" spans="1:13" ht="12">
      <c r="A229" s="4" t="s">
        <v>268</v>
      </c>
      <c r="B229" s="9">
        <v>28171</v>
      </c>
      <c r="C229" s="9">
        <v>514</v>
      </c>
      <c r="D229" s="9">
        <v>29</v>
      </c>
      <c r="E229" s="9">
        <v>0</v>
      </c>
      <c r="F229" s="9">
        <v>3666</v>
      </c>
      <c r="G229" s="9">
        <v>0</v>
      </c>
      <c r="H229" s="9">
        <v>7170</v>
      </c>
      <c r="I229" s="9">
        <v>4359</v>
      </c>
      <c r="J229" s="9">
        <v>0</v>
      </c>
      <c r="K229" s="9"/>
      <c r="L229" s="6"/>
      <c r="M229" s="6"/>
    </row>
    <row r="230" spans="1:13" ht="12">
      <c r="A230" s="4" t="s">
        <v>269</v>
      </c>
      <c r="B230" s="9">
        <v>291985</v>
      </c>
      <c r="C230" s="9">
        <v>229986</v>
      </c>
      <c r="D230" s="9">
        <v>15132</v>
      </c>
      <c r="E230" s="9">
        <v>0</v>
      </c>
      <c r="F230" s="9">
        <v>9060</v>
      </c>
      <c r="G230" s="9">
        <v>0</v>
      </c>
      <c r="H230" s="9">
        <v>0</v>
      </c>
      <c r="I230" s="9">
        <v>67658</v>
      </c>
      <c r="J230" s="9">
        <v>752</v>
      </c>
      <c r="K230" s="9"/>
      <c r="L230" s="6"/>
      <c r="M230" s="6"/>
    </row>
    <row r="231" spans="1:13" ht="27" customHeight="1">
      <c r="A231" s="26" t="s">
        <v>368</v>
      </c>
      <c r="B231" s="9">
        <v>80045</v>
      </c>
      <c r="C231" s="9">
        <v>15062</v>
      </c>
      <c r="D231" s="9">
        <v>1613</v>
      </c>
      <c r="E231" s="9">
        <v>0</v>
      </c>
      <c r="F231" s="9">
        <v>5223</v>
      </c>
      <c r="G231" s="9">
        <v>223</v>
      </c>
      <c r="H231" s="9">
        <v>21849</v>
      </c>
      <c r="I231" s="9">
        <v>8596</v>
      </c>
      <c r="J231" s="9">
        <v>296</v>
      </c>
      <c r="K231" s="9"/>
      <c r="L231" s="6"/>
      <c r="M231" s="6"/>
    </row>
    <row r="232" spans="1:13" ht="12">
      <c r="A232" s="4" t="s">
        <v>270</v>
      </c>
      <c r="B232" s="9">
        <v>223718</v>
      </c>
      <c r="C232" s="9">
        <v>42764</v>
      </c>
      <c r="D232" s="9">
        <v>4114</v>
      </c>
      <c r="E232" s="9">
        <v>0</v>
      </c>
      <c r="F232" s="9">
        <v>18984</v>
      </c>
      <c r="G232" s="9">
        <v>1006</v>
      </c>
      <c r="H232" s="9">
        <v>64780</v>
      </c>
      <c r="I232" s="9">
        <v>39845</v>
      </c>
      <c r="J232" s="9">
        <v>3788</v>
      </c>
      <c r="K232" s="9"/>
      <c r="L232" s="6"/>
      <c r="M232" s="6"/>
    </row>
    <row r="233" spans="1:13" ht="12">
      <c r="A233" s="4" t="s">
        <v>271</v>
      </c>
      <c r="B233" s="9">
        <v>172736</v>
      </c>
      <c r="C233" s="9">
        <v>63439</v>
      </c>
      <c r="D233" s="9">
        <v>23818</v>
      </c>
      <c r="E233" s="9">
        <v>0</v>
      </c>
      <c r="F233" s="9">
        <v>8827</v>
      </c>
      <c r="G233" s="9">
        <v>12730</v>
      </c>
      <c r="H233" s="9">
        <v>0</v>
      </c>
      <c r="I233" s="9">
        <v>32724</v>
      </c>
      <c r="J233" s="9">
        <v>0</v>
      </c>
      <c r="K233" s="9"/>
      <c r="L233" s="6"/>
      <c r="M233" s="6"/>
    </row>
    <row r="234" spans="1:13" ht="12">
      <c r="A234" s="4" t="s">
        <v>272</v>
      </c>
      <c r="B234" s="9">
        <v>30996</v>
      </c>
      <c r="C234" s="9">
        <v>7685</v>
      </c>
      <c r="D234" s="9">
        <v>269</v>
      </c>
      <c r="E234" s="9">
        <v>0</v>
      </c>
      <c r="F234" s="9">
        <v>4776</v>
      </c>
      <c r="G234" s="9">
        <v>1124</v>
      </c>
      <c r="H234" s="9">
        <v>0</v>
      </c>
      <c r="I234" s="9">
        <v>6399</v>
      </c>
      <c r="J234" s="9">
        <v>0</v>
      </c>
      <c r="K234" s="9"/>
      <c r="L234" s="6"/>
      <c r="M234" s="6"/>
    </row>
    <row r="235" spans="1:13" ht="12">
      <c r="A235" s="4" t="s">
        <v>273</v>
      </c>
      <c r="B235" s="9">
        <v>67517</v>
      </c>
      <c r="C235" s="9">
        <v>3504</v>
      </c>
      <c r="D235" s="9">
        <v>722</v>
      </c>
      <c r="E235" s="9">
        <v>-248</v>
      </c>
      <c r="F235" s="9">
        <v>5260</v>
      </c>
      <c r="G235" s="9">
        <v>296</v>
      </c>
      <c r="H235" s="9">
        <v>21696</v>
      </c>
      <c r="I235" s="9">
        <v>14457</v>
      </c>
      <c r="J235" s="9">
        <v>1916</v>
      </c>
      <c r="K235" s="9"/>
      <c r="L235" s="6"/>
      <c r="M235" s="6"/>
    </row>
    <row r="236" spans="1:13" ht="12">
      <c r="A236" s="4" t="s">
        <v>274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/>
      <c r="L236" s="6"/>
      <c r="M236" s="6"/>
    </row>
    <row r="237" spans="1:13" ht="12">
      <c r="A237" s="4" t="s">
        <v>275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/>
      <c r="L237" s="6"/>
      <c r="M237" s="6"/>
    </row>
    <row r="238" spans="1:13" ht="12">
      <c r="A238" s="4" t="s">
        <v>1</v>
      </c>
      <c r="B238" s="9">
        <v>40094</v>
      </c>
      <c r="C238" s="9">
        <v>5195</v>
      </c>
      <c r="D238" s="9">
        <v>1428</v>
      </c>
      <c r="E238" s="9">
        <v>0</v>
      </c>
      <c r="F238" s="9">
        <v>3016</v>
      </c>
      <c r="G238" s="9">
        <v>2</v>
      </c>
      <c r="H238" s="9">
        <v>13166</v>
      </c>
      <c r="I238" s="9">
        <v>4708</v>
      </c>
      <c r="J238" s="9">
        <v>1</v>
      </c>
      <c r="K238" s="9"/>
      <c r="L238" s="6"/>
      <c r="M238" s="6"/>
    </row>
    <row r="239" spans="1:13" ht="12">
      <c r="A239" s="4" t="s">
        <v>276</v>
      </c>
      <c r="B239" s="9">
        <v>76303</v>
      </c>
      <c r="C239" s="9">
        <v>21995</v>
      </c>
      <c r="D239" s="9">
        <v>6023</v>
      </c>
      <c r="E239" s="9">
        <v>0</v>
      </c>
      <c r="F239" s="9">
        <v>5550</v>
      </c>
      <c r="G239" s="9">
        <v>5307</v>
      </c>
      <c r="H239" s="9">
        <v>0</v>
      </c>
      <c r="I239" s="9">
        <v>12745</v>
      </c>
      <c r="J239" s="9">
        <v>1987</v>
      </c>
      <c r="K239" s="9"/>
      <c r="L239" s="6"/>
      <c r="M239" s="6"/>
    </row>
    <row r="240" spans="1:13" ht="12">
      <c r="A240" s="4" t="s">
        <v>277</v>
      </c>
      <c r="B240" s="9">
        <v>19156</v>
      </c>
      <c r="C240" s="9">
        <v>2608</v>
      </c>
      <c r="D240" s="9">
        <v>310</v>
      </c>
      <c r="E240" s="9">
        <v>0</v>
      </c>
      <c r="F240" s="9">
        <v>3662</v>
      </c>
      <c r="G240" s="9">
        <v>39</v>
      </c>
      <c r="H240" s="9">
        <v>7134</v>
      </c>
      <c r="I240" s="9">
        <v>4574</v>
      </c>
      <c r="J240" s="9">
        <v>0</v>
      </c>
      <c r="K240" s="9"/>
      <c r="L240" s="6"/>
      <c r="M240" s="6"/>
    </row>
    <row r="241" spans="1:13" ht="12">
      <c r="A241" s="4" t="s">
        <v>278</v>
      </c>
      <c r="B241" s="9">
        <v>36721</v>
      </c>
      <c r="C241" s="9">
        <v>1099</v>
      </c>
      <c r="D241" s="9">
        <v>6220</v>
      </c>
      <c r="E241" s="9">
        <v>0</v>
      </c>
      <c r="F241" s="9">
        <v>2703</v>
      </c>
      <c r="G241" s="9">
        <v>378</v>
      </c>
      <c r="H241" s="9">
        <v>0</v>
      </c>
      <c r="I241" s="9">
        <v>5612</v>
      </c>
      <c r="J241" s="9">
        <v>166</v>
      </c>
      <c r="K241" s="9"/>
      <c r="L241" s="6"/>
      <c r="M241" s="6"/>
    </row>
    <row r="242" spans="1:13" ht="12">
      <c r="A242" s="4" t="s">
        <v>279</v>
      </c>
      <c r="B242" s="9">
        <v>26531</v>
      </c>
      <c r="C242" s="9">
        <v>11918</v>
      </c>
      <c r="D242" s="9">
        <v>658</v>
      </c>
      <c r="E242" s="9">
        <v>0</v>
      </c>
      <c r="F242" s="9">
        <v>2872</v>
      </c>
      <c r="G242" s="9">
        <v>223</v>
      </c>
      <c r="H242" s="9">
        <v>0</v>
      </c>
      <c r="I242" s="9">
        <v>2975</v>
      </c>
      <c r="J242" s="9">
        <v>0</v>
      </c>
      <c r="K242" s="9"/>
      <c r="L242" s="6"/>
      <c r="M242" s="6"/>
    </row>
    <row r="243" spans="1:13" ht="12">
      <c r="A243" s="4" t="s">
        <v>280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/>
      <c r="L243" s="6"/>
      <c r="M243" s="6"/>
    </row>
    <row r="244" spans="1:13" ht="12">
      <c r="A244" s="4" t="s">
        <v>281</v>
      </c>
      <c r="B244" s="9">
        <v>21056</v>
      </c>
      <c r="C244" s="9">
        <v>17076</v>
      </c>
      <c r="D244" s="9">
        <v>102</v>
      </c>
      <c r="E244" s="9">
        <v>0</v>
      </c>
      <c r="F244" s="9">
        <v>2065</v>
      </c>
      <c r="G244" s="9">
        <v>222</v>
      </c>
      <c r="H244" s="9">
        <v>7126</v>
      </c>
      <c r="I244" s="9">
        <v>3854</v>
      </c>
      <c r="J244" s="9">
        <v>167</v>
      </c>
      <c r="K244" s="9"/>
      <c r="L244" s="6"/>
      <c r="M244" s="6"/>
    </row>
    <row r="245" spans="1:13" ht="12">
      <c r="A245" s="4" t="s">
        <v>282</v>
      </c>
      <c r="B245" s="9">
        <v>13250</v>
      </c>
      <c r="C245" s="9">
        <v>3240</v>
      </c>
      <c r="D245" s="9">
        <v>36</v>
      </c>
      <c r="E245" s="9">
        <v>0</v>
      </c>
      <c r="F245" s="9">
        <v>749</v>
      </c>
      <c r="G245" s="9">
        <v>1</v>
      </c>
      <c r="H245" s="9">
        <v>1393</v>
      </c>
      <c r="I245" s="9">
        <v>3172</v>
      </c>
      <c r="J245" s="9">
        <v>0</v>
      </c>
      <c r="K245" s="9"/>
      <c r="L245" s="6"/>
      <c r="M245" s="6"/>
    </row>
    <row r="246" spans="1:13" ht="27" customHeight="1">
      <c r="A246" s="26" t="s">
        <v>369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/>
      <c r="L246" s="6"/>
      <c r="M246" s="6"/>
    </row>
    <row r="247" spans="1:13" ht="12">
      <c r="A247" s="4" t="s">
        <v>283</v>
      </c>
      <c r="B247" s="9">
        <v>302648</v>
      </c>
      <c r="C247" s="9">
        <v>131569</v>
      </c>
      <c r="D247" s="9">
        <v>6895</v>
      </c>
      <c r="E247" s="9">
        <v>0</v>
      </c>
      <c r="F247" s="9">
        <v>24160</v>
      </c>
      <c r="G247" s="9">
        <v>2534</v>
      </c>
      <c r="H247" s="9">
        <v>60243</v>
      </c>
      <c r="I247" s="9">
        <v>43892</v>
      </c>
      <c r="J247" s="9">
        <v>2029</v>
      </c>
      <c r="K247" s="9"/>
      <c r="L247" s="6"/>
      <c r="M247" s="6"/>
    </row>
    <row r="248" spans="1:13" ht="12">
      <c r="A248" s="4" t="s">
        <v>284</v>
      </c>
      <c r="B248" s="9">
        <v>46122</v>
      </c>
      <c r="C248" s="9">
        <v>11177</v>
      </c>
      <c r="D248" s="9">
        <v>433</v>
      </c>
      <c r="E248" s="9">
        <v>0</v>
      </c>
      <c r="F248" s="9">
        <v>5033</v>
      </c>
      <c r="G248" s="9">
        <v>0</v>
      </c>
      <c r="H248" s="9">
        <v>24622</v>
      </c>
      <c r="I248" s="9">
        <v>7937</v>
      </c>
      <c r="J248" s="9">
        <v>0</v>
      </c>
      <c r="K248" s="9"/>
      <c r="L248" s="6"/>
      <c r="M248" s="6"/>
    </row>
    <row r="249" spans="1:13" ht="12">
      <c r="A249" s="4" t="s">
        <v>285</v>
      </c>
      <c r="B249" s="9">
        <v>163275</v>
      </c>
      <c r="C249" s="9">
        <v>61176</v>
      </c>
      <c r="D249" s="9">
        <v>8800</v>
      </c>
      <c r="E249" s="9">
        <v>8263</v>
      </c>
      <c r="F249" s="9">
        <v>-25</v>
      </c>
      <c r="G249" s="9">
        <v>3794</v>
      </c>
      <c r="H249" s="9">
        <v>46771</v>
      </c>
      <c r="I249" s="9">
        <v>18124</v>
      </c>
      <c r="J249" s="9">
        <v>863</v>
      </c>
      <c r="K249" s="9"/>
      <c r="L249" s="6"/>
      <c r="M249" s="6"/>
    </row>
    <row r="250" spans="1:13" ht="12">
      <c r="A250" s="4" t="s">
        <v>286</v>
      </c>
      <c r="B250" s="9">
        <v>75352</v>
      </c>
      <c r="C250" s="9">
        <v>25351</v>
      </c>
      <c r="D250" s="9">
        <v>1871</v>
      </c>
      <c r="E250" s="9">
        <v>0</v>
      </c>
      <c r="F250" s="9">
        <v>4751</v>
      </c>
      <c r="G250" s="9">
        <v>411</v>
      </c>
      <c r="H250" s="9">
        <v>33248</v>
      </c>
      <c r="I250" s="9">
        <v>9401</v>
      </c>
      <c r="J250" s="9">
        <v>578</v>
      </c>
      <c r="K250" s="9"/>
      <c r="L250" s="6"/>
      <c r="M250" s="6"/>
    </row>
    <row r="251" spans="1:13" ht="12">
      <c r="A251" s="4" t="s">
        <v>287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/>
      <c r="L251" s="6"/>
      <c r="M251" s="6"/>
    </row>
    <row r="252" spans="1:13" ht="12">
      <c r="A252" s="4" t="s">
        <v>288</v>
      </c>
      <c r="B252" s="9">
        <v>13790</v>
      </c>
      <c r="C252" s="9">
        <v>7158</v>
      </c>
      <c r="D252" s="9">
        <v>43</v>
      </c>
      <c r="E252" s="9">
        <v>0</v>
      </c>
      <c r="F252" s="9">
        <v>0</v>
      </c>
      <c r="G252" s="9">
        <v>30</v>
      </c>
      <c r="H252" s="9">
        <v>0</v>
      </c>
      <c r="I252" s="9">
        <v>6747</v>
      </c>
      <c r="J252" s="9">
        <v>0</v>
      </c>
      <c r="K252" s="9"/>
      <c r="L252" s="6"/>
      <c r="M252" s="6"/>
    </row>
    <row r="253" spans="1:13" ht="12">
      <c r="A253" s="4" t="s">
        <v>289</v>
      </c>
      <c r="B253" s="9">
        <v>34753</v>
      </c>
      <c r="C253" s="9">
        <v>4091</v>
      </c>
      <c r="D253" s="9">
        <v>41</v>
      </c>
      <c r="E253" s="9">
        <v>0</v>
      </c>
      <c r="F253" s="9">
        <v>3010</v>
      </c>
      <c r="G253" s="9">
        <v>0</v>
      </c>
      <c r="H253" s="9">
        <v>3869</v>
      </c>
      <c r="I253" s="9">
        <v>3177</v>
      </c>
      <c r="J253" s="9">
        <v>15</v>
      </c>
      <c r="K253" s="9"/>
      <c r="L253" s="6"/>
      <c r="M253" s="6"/>
    </row>
    <row r="254" spans="1:13" ht="12">
      <c r="A254" s="4" t="s">
        <v>290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/>
      <c r="L254" s="6"/>
      <c r="M254" s="6"/>
    </row>
    <row r="255" spans="1:13" ht="12">
      <c r="A255" s="4" t="s">
        <v>291</v>
      </c>
      <c r="B255" s="9">
        <v>90258</v>
      </c>
      <c r="C255" s="9">
        <v>8171</v>
      </c>
      <c r="D255" s="9">
        <v>26889</v>
      </c>
      <c r="E255" s="9">
        <v>0</v>
      </c>
      <c r="F255" s="9">
        <v>3286</v>
      </c>
      <c r="G255" s="9">
        <v>22</v>
      </c>
      <c r="H255" s="9">
        <v>18486</v>
      </c>
      <c r="I255" s="9">
        <v>10824</v>
      </c>
      <c r="J255" s="9">
        <v>397</v>
      </c>
      <c r="K255" s="9"/>
      <c r="L255" s="6"/>
      <c r="M255" s="6"/>
    </row>
    <row r="256" spans="1:13" ht="27" customHeight="1">
      <c r="A256" s="26" t="s">
        <v>370</v>
      </c>
      <c r="B256" s="9">
        <v>97466</v>
      </c>
      <c r="C256" s="9">
        <v>24511</v>
      </c>
      <c r="D256" s="9">
        <v>7430</v>
      </c>
      <c r="E256" s="9">
        <v>10268</v>
      </c>
      <c r="F256" s="9">
        <v>0</v>
      </c>
      <c r="G256" s="9">
        <v>4918</v>
      </c>
      <c r="H256" s="9">
        <v>0</v>
      </c>
      <c r="I256" s="9">
        <v>14285</v>
      </c>
      <c r="J256" s="9">
        <v>793</v>
      </c>
      <c r="K256" s="9"/>
      <c r="L256" s="6"/>
      <c r="M256" s="6"/>
    </row>
    <row r="257" spans="1:13" ht="12">
      <c r="A257" s="4" t="s">
        <v>292</v>
      </c>
      <c r="B257" s="9">
        <v>97276</v>
      </c>
      <c r="C257" s="9">
        <v>4369</v>
      </c>
      <c r="D257" s="9">
        <v>1919</v>
      </c>
      <c r="E257" s="9">
        <v>0</v>
      </c>
      <c r="F257" s="9">
        <v>3131</v>
      </c>
      <c r="G257" s="9">
        <v>25</v>
      </c>
      <c r="H257" s="9">
        <v>31530</v>
      </c>
      <c r="I257" s="9">
        <v>9301</v>
      </c>
      <c r="J257" s="9">
        <v>0</v>
      </c>
      <c r="K257" s="9"/>
      <c r="L257" s="6"/>
      <c r="M257" s="6"/>
    </row>
    <row r="258" spans="1:13" ht="12">
      <c r="A258" s="4" t="s">
        <v>293</v>
      </c>
      <c r="B258" s="9">
        <v>57290</v>
      </c>
      <c r="C258" s="9">
        <v>19561</v>
      </c>
      <c r="D258" s="9">
        <v>1672</v>
      </c>
      <c r="E258" s="9">
        <v>19</v>
      </c>
      <c r="F258" s="9">
        <v>3366</v>
      </c>
      <c r="G258" s="9">
        <v>253</v>
      </c>
      <c r="H258" s="9">
        <v>0</v>
      </c>
      <c r="I258" s="9">
        <v>12846</v>
      </c>
      <c r="J258" s="9">
        <v>0</v>
      </c>
      <c r="K258" s="9"/>
      <c r="L258" s="6"/>
      <c r="M258" s="6"/>
    </row>
    <row r="259" spans="1:13" ht="12">
      <c r="A259" s="4" t="s">
        <v>294</v>
      </c>
      <c r="B259" s="9">
        <v>315885</v>
      </c>
      <c r="C259" s="9">
        <v>69203</v>
      </c>
      <c r="D259" s="9">
        <v>41013</v>
      </c>
      <c r="E259" s="9">
        <v>0</v>
      </c>
      <c r="F259" s="9">
        <v>19532</v>
      </c>
      <c r="G259" s="9">
        <v>18971</v>
      </c>
      <c r="H259" s="9">
        <v>39365</v>
      </c>
      <c r="I259" s="9">
        <v>44875</v>
      </c>
      <c r="J259" s="9">
        <v>831</v>
      </c>
      <c r="K259" s="9"/>
      <c r="L259" s="6"/>
      <c r="M259" s="6"/>
    </row>
    <row r="260" spans="1:13" ht="12">
      <c r="A260" s="4" t="s">
        <v>295</v>
      </c>
      <c r="B260" s="9">
        <v>38102</v>
      </c>
      <c r="C260" s="9">
        <v>15677</v>
      </c>
      <c r="D260" s="9">
        <v>1087</v>
      </c>
      <c r="E260" s="9">
        <v>0</v>
      </c>
      <c r="F260" s="9">
        <v>1613</v>
      </c>
      <c r="G260" s="9">
        <v>56</v>
      </c>
      <c r="H260" s="9">
        <v>5707</v>
      </c>
      <c r="I260" s="9">
        <v>7811</v>
      </c>
      <c r="J260" s="9">
        <v>19</v>
      </c>
      <c r="K260" s="9"/>
      <c r="L260" s="6"/>
      <c r="M260" s="6"/>
    </row>
    <row r="261" spans="1:13" ht="12">
      <c r="A261" s="4" t="s">
        <v>296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/>
      <c r="L261" s="6"/>
      <c r="M261" s="6"/>
    </row>
    <row r="262" spans="1:13" ht="12">
      <c r="A262" s="4" t="s">
        <v>297</v>
      </c>
      <c r="B262" s="9">
        <v>209882</v>
      </c>
      <c r="C262" s="9">
        <v>51739</v>
      </c>
      <c r="D262" s="9">
        <v>12494</v>
      </c>
      <c r="E262" s="9">
        <v>5126</v>
      </c>
      <c r="F262" s="9">
        <v>-269</v>
      </c>
      <c r="G262" s="9">
        <v>3773</v>
      </c>
      <c r="H262" s="9">
        <v>57057</v>
      </c>
      <c r="I262" s="9">
        <v>27582</v>
      </c>
      <c r="J262" s="9">
        <v>79</v>
      </c>
      <c r="K262" s="9"/>
      <c r="L262" s="6"/>
      <c r="M262" s="6"/>
    </row>
    <row r="263" spans="1:13" ht="27" customHeight="1">
      <c r="A263" s="26" t="s">
        <v>371</v>
      </c>
      <c r="B263" s="9">
        <v>32995</v>
      </c>
      <c r="C263" s="9">
        <v>7301</v>
      </c>
      <c r="D263" s="9">
        <v>316</v>
      </c>
      <c r="E263" s="9">
        <v>0</v>
      </c>
      <c r="F263" s="9">
        <v>3232</v>
      </c>
      <c r="G263" s="9">
        <v>256</v>
      </c>
      <c r="H263" s="9">
        <v>8221</v>
      </c>
      <c r="I263" s="9">
        <v>3981</v>
      </c>
      <c r="J263" s="9">
        <v>0</v>
      </c>
      <c r="K263" s="9"/>
      <c r="L263" s="6"/>
      <c r="M263" s="6"/>
    </row>
    <row r="264" spans="1:13" ht="12">
      <c r="A264" s="4" t="s">
        <v>298</v>
      </c>
      <c r="B264" s="9">
        <v>19912</v>
      </c>
      <c r="C264" s="9">
        <v>1855</v>
      </c>
      <c r="D264" s="9">
        <v>36</v>
      </c>
      <c r="E264" s="9">
        <v>0</v>
      </c>
      <c r="F264" s="9">
        <v>2016</v>
      </c>
      <c r="G264" s="9">
        <v>0</v>
      </c>
      <c r="H264" s="9">
        <v>5159</v>
      </c>
      <c r="I264" s="9">
        <v>3415</v>
      </c>
      <c r="J264" s="9">
        <v>25</v>
      </c>
      <c r="K264" s="9"/>
      <c r="L264" s="6"/>
      <c r="M264" s="6"/>
    </row>
    <row r="265" spans="1:13" ht="12">
      <c r="A265" s="4" t="s">
        <v>299</v>
      </c>
      <c r="B265" s="9">
        <v>38437</v>
      </c>
      <c r="C265" s="9">
        <v>6478</v>
      </c>
      <c r="D265" s="9">
        <v>250</v>
      </c>
      <c r="E265" s="9">
        <v>0</v>
      </c>
      <c r="F265" s="9">
        <v>3209</v>
      </c>
      <c r="G265" s="9">
        <v>444</v>
      </c>
      <c r="H265" s="9">
        <v>3037</v>
      </c>
      <c r="I265" s="9">
        <v>2711</v>
      </c>
      <c r="J265" s="9">
        <v>672</v>
      </c>
      <c r="K265" s="9"/>
      <c r="L265" s="6"/>
      <c r="M265" s="6"/>
    </row>
    <row r="266" spans="1:13" ht="12">
      <c r="A266" s="4" t="s">
        <v>300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/>
      <c r="L266" s="6"/>
      <c r="M266" s="6"/>
    </row>
    <row r="267" spans="1:13" ht="12">
      <c r="A267" s="4" t="s">
        <v>301</v>
      </c>
      <c r="B267" s="9">
        <v>1603</v>
      </c>
      <c r="C267" s="9">
        <v>0</v>
      </c>
      <c r="D267" s="9">
        <v>0</v>
      </c>
      <c r="E267" s="9">
        <v>0</v>
      </c>
      <c r="F267" s="9">
        <v>157</v>
      </c>
      <c r="G267" s="9">
        <v>0</v>
      </c>
      <c r="H267" s="9">
        <v>-700</v>
      </c>
      <c r="I267" s="9">
        <v>842</v>
      </c>
      <c r="J267" s="9">
        <v>0</v>
      </c>
      <c r="K267" s="9"/>
      <c r="L267" s="6"/>
      <c r="M267" s="6"/>
    </row>
    <row r="268" spans="1:13" ht="12">
      <c r="A268" s="4" t="s">
        <v>302</v>
      </c>
      <c r="B268" s="9">
        <v>46829</v>
      </c>
      <c r="C268" s="9">
        <v>14203</v>
      </c>
      <c r="D268" s="9">
        <v>375</v>
      </c>
      <c r="E268" s="9">
        <v>0</v>
      </c>
      <c r="F268" s="9">
        <v>3112</v>
      </c>
      <c r="G268" s="9">
        <v>20</v>
      </c>
      <c r="H268" s="9">
        <v>15197</v>
      </c>
      <c r="I268" s="9">
        <v>3925</v>
      </c>
      <c r="J268" s="9">
        <v>14</v>
      </c>
      <c r="K268" s="9"/>
      <c r="L268" s="6"/>
      <c r="M268" s="6"/>
    </row>
    <row r="269" spans="1:13" ht="12">
      <c r="A269" s="4" t="s">
        <v>303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/>
      <c r="L269" s="6"/>
      <c r="M269" s="6"/>
    </row>
    <row r="270" spans="1:13" ht="12">
      <c r="A270" s="4" t="s">
        <v>304</v>
      </c>
      <c r="B270" s="9">
        <v>416133</v>
      </c>
      <c r="C270" s="9">
        <v>72520</v>
      </c>
      <c r="D270" s="9">
        <v>30694</v>
      </c>
      <c r="E270" s="9">
        <v>17823</v>
      </c>
      <c r="F270" s="9">
        <v>0</v>
      </c>
      <c r="G270" s="9">
        <v>1959</v>
      </c>
      <c r="H270" s="9">
        <v>7897</v>
      </c>
      <c r="I270" s="9">
        <v>24411</v>
      </c>
      <c r="J270" s="9">
        <v>7740</v>
      </c>
      <c r="K270" s="9"/>
      <c r="L270" s="6"/>
      <c r="M270" s="6"/>
    </row>
    <row r="271" spans="1:13" ht="27" customHeight="1">
      <c r="A271" s="26" t="s">
        <v>372</v>
      </c>
      <c r="B271" s="9">
        <v>459</v>
      </c>
      <c r="C271" s="9">
        <v>1287</v>
      </c>
      <c r="D271" s="9">
        <v>28</v>
      </c>
      <c r="E271" s="9">
        <v>0</v>
      </c>
      <c r="F271" s="9">
        <v>-11</v>
      </c>
      <c r="G271" s="9">
        <v>0</v>
      </c>
      <c r="H271" s="9">
        <v>0</v>
      </c>
      <c r="I271" s="9">
        <v>0</v>
      </c>
      <c r="J271" s="9">
        <v>0</v>
      </c>
      <c r="K271" s="9"/>
      <c r="L271" s="6"/>
      <c r="M271" s="6"/>
    </row>
    <row r="272" spans="1:13" ht="12">
      <c r="A272" s="4" t="s">
        <v>305</v>
      </c>
      <c r="B272" s="9">
        <v>5538</v>
      </c>
      <c r="C272" s="9">
        <v>1455</v>
      </c>
      <c r="D272" s="9">
        <v>85</v>
      </c>
      <c r="E272" s="9">
        <v>0</v>
      </c>
      <c r="F272" s="9">
        <v>631</v>
      </c>
      <c r="G272" s="9">
        <v>0</v>
      </c>
      <c r="H272" s="9">
        <v>0</v>
      </c>
      <c r="I272" s="9">
        <v>1050</v>
      </c>
      <c r="J272" s="9">
        <v>0</v>
      </c>
      <c r="K272" s="9"/>
      <c r="L272" s="6"/>
      <c r="M272" s="6"/>
    </row>
    <row r="273" spans="1:13" ht="12">
      <c r="A273" s="4" t="s">
        <v>306</v>
      </c>
      <c r="B273" s="9">
        <v>75144</v>
      </c>
      <c r="C273" s="9">
        <v>17940</v>
      </c>
      <c r="D273" s="9">
        <v>2165</v>
      </c>
      <c r="E273" s="9">
        <v>0</v>
      </c>
      <c r="F273" s="9">
        <v>3261</v>
      </c>
      <c r="G273" s="9">
        <v>2826</v>
      </c>
      <c r="H273" s="9">
        <v>6964</v>
      </c>
      <c r="I273" s="9">
        <v>4164</v>
      </c>
      <c r="J273" s="9">
        <v>5303</v>
      </c>
      <c r="K273" s="9"/>
      <c r="L273" s="6"/>
      <c r="M273" s="6"/>
    </row>
    <row r="274" spans="1:13" ht="12">
      <c r="A274" s="4" t="s">
        <v>307</v>
      </c>
      <c r="B274" s="9">
        <v>5334</v>
      </c>
      <c r="C274" s="9">
        <v>1630</v>
      </c>
      <c r="D274" s="9">
        <v>4</v>
      </c>
      <c r="E274" s="9">
        <v>0</v>
      </c>
      <c r="F274" s="9">
        <v>634</v>
      </c>
      <c r="G274" s="9">
        <v>0</v>
      </c>
      <c r="H274" s="9">
        <v>1888</v>
      </c>
      <c r="I274" s="9">
        <v>772</v>
      </c>
      <c r="J274" s="9">
        <v>0</v>
      </c>
      <c r="K274" s="9"/>
      <c r="L274" s="6"/>
      <c r="M274" s="6"/>
    </row>
    <row r="275" spans="1:13" ht="12">
      <c r="A275" s="4" t="s">
        <v>308</v>
      </c>
      <c r="B275" s="9">
        <v>22528</v>
      </c>
      <c r="C275" s="9">
        <v>13878</v>
      </c>
      <c r="D275" s="9">
        <v>177</v>
      </c>
      <c r="E275" s="9">
        <v>0</v>
      </c>
      <c r="F275" s="9">
        <v>1409</v>
      </c>
      <c r="G275" s="9">
        <v>169</v>
      </c>
      <c r="H275" s="9">
        <v>0</v>
      </c>
      <c r="I275" s="9">
        <v>1716</v>
      </c>
      <c r="J275" s="9">
        <v>0</v>
      </c>
      <c r="K275" s="9"/>
      <c r="L275" s="6"/>
      <c r="M275" s="6"/>
    </row>
    <row r="276" spans="1:13" ht="12">
      <c r="A276" s="4" t="s">
        <v>309</v>
      </c>
      <c r="B276" s="9">
        <v>17861</v>
      </c>
      <c r="C276" s="9">
        <v>2709</v>
      </c>
      <c r="D276" s="9">
        <v>447</v>
      </c>
      <c r="E276" s="9">
        <v>57</v>
      </c>
      <c r="F276" s="9">
        <v>1394</v>
      </c>
      <c r="G276" s="9">
        <v>36</v>
      </c>
      <c r="H276" s="9">
        <v>2601</v>
      </c>
      <c r="I276" s="9">
        <v>3318</v>
      </c>
      <c r="J276" s="9">
        <v>2</v>
      </c>
      <c r="K276" s="9"/>
      <c r="L276" s="6"/>
      <c r="M276" s="6"/>
    </row>
    <row r="277" spans="1:13" ht="12">
      <c r="A277" s="4" t="s">
        <v>310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/>
      <c r="L277" s="6"/>
      <c r="M277" s="6"/>
    </row>
    <row r="278" spans="1:13" ht="12">
      <c r="A278" s="4" t="s">
        <v>311</v>
      </c>
      <c r="B278" s="9">
        <v>380210</v>
      </c>
      <c r="C278" s="9">
        <v>22031</v>
      </c>
      <c r="D278" s="9">
        <v>22157</v>
      </c>
      <c r="E278" s="9">
        <v>0</v>
      </c>
      <c r="F278" s="9">
        <v>17868</v>
      </c>
      <c r="G278" s="9">
        <v>1037</v>
      </c>
      <c r="H278" s="9">
        <v>75763</v>
      </c>
      <c r="I278" s="9">
        <v>28744</v>
      </c>
      <c r="J278" s="9">
        <v>41</v>
      </c>
      <c r="K278" s="9"/>
      <c r="L278" s="6"/>
      <c r="M278" s="6"/>
    </row>
    <row r="279" spans="1:13" ht="12">
      <c r="A279" s="4" t="s">
        <v>312</v>
      </c>
      <c r="B279" s="9">
        <v>3972</v>
      </c>
      <c r="C279" s="9">
        <v>5732</v>
      </c>
      <c r="D279" s="9">
        <v>29</v>
      </c>
      <c r="E279" s="9">
        <v>570</v>
      </c>
      <c r="F279" s="9">
        <v>-6</v>
      </c>
      <c r="G279" s="9">
        <v>0</v>
      </c>
      <c r="H279" s="9">
        <v>0</v>
      </c>
      <c r="I279" s="9">
        <v>0</v>
      </c>
      <c r="J279" s="9">
        <v>0</v>
      </c>
      <c r="K279" s="9"/>
      <c r="L279" s="6"/>
      <c r="M279" s="6"/>
    </row>
    <row r="280" spans="1:13" ht="12">
      <c r="A280" s="4" t="s">
        <v>313</v>
      </c>
      <c r="B280" s="9">
        <v>15254</v>
      </c>
      <c r="C280" s="9">
        <v>5786</v>
      </c>
      <c r="D280" s="9">
        <v>175</v>
      </c>
      <c r="E280" s="9">
        <v>0</v>
      </c>
      <c r="F280" s="9">
        <v>730</v>
      </c>
      <c r="G280" s="9">
        <v>0</v>
      </c>
      <c r="H280" s="9">
        <v>3741</v>
      </c>
      <c r="I280" s="9">
        <v>1818</v>
      </c>
      <c r="J280" s="9">
        <v>3</v>
      </c>
      <c r="K280" s="9"/>
      <c r="L280" s="6"/>
      <c r="M280" s="6"/>
    </row>
    <row r="281" spans="1:13" ht="12">
      <c r="A281" s="4" t="s">
        <v>314</v>
      </c>
      <c r="B281" s="9">
        <v>519940</v>
      </c>
      <c r="C281" s="9">
        <v>199332</v>
      </c>
      <c r="D281" s="9">
        <v>8127</v>
      </c>
      <c r="E281" s="9">
        <v>22977</v>
      </c>
      <c r="F281" s="9">
        <v>1852</v>
      </c>
      <c r="G281" s="9">
        <v>0</v>
      </c>
      <c r="H281" s="9">
        <v>118112</v>
      </c>
      <c r="I281" s="9">
        <v>61600</v>
      </c>
      <c r="J281" s="9">
        <v>1028</v>
      </c>
      <c r="K281" s="9"/>
      <c r="L281" s="6"/>
      <c r="M281" s="6"/>
    </row>
    <row r="282" spans="1:13" ht="12">
      <c r="A282" s="4" t="s">
        <v>315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/>
      <c r="L282" s="6"/>
      <c r="M282" s="6"/>
    </row>
    <row r="283" spans="1:13" ht="12">
      <c r="A283" s="4" t="s">
        <v>316</v>
      </c>
      <c r="B283" s="9">
        <v>16602</v>
      </c>
      <c r="C283" s="9">
        <v>11493</v>
      </c>
      <c r="D283" s="9">
        <v>1612</v>
      </c>
      <c r="E283" s="9">
        <v>0</v>
      </c>
      <c r="F283" s="9">
        <v>424</v>
      </c>
      <c r="G283" s="9">
        <v>387</v>
      </c>
      <c r="H283" s="9">
        <v>0</v>
      </c>
      <c r="I283" s="9">
        <v>2515</v>
      </c>
      <c r="J283" s="9">
        <v>0</v>
      </c>
      <c r="K283" s="9"/>
      <c r="L283" s="6"/>
      <c r="M283" s="6"/>
    </row>
    <row r="284" spans="1:13" ht="12">
      <c r="A284" s="4" t="s">
        <v>317</v>
      </c>
      <c r="B284" s="9">
        <v>66621</v>
      </c>
      <c r="C284" s="9">
        <v>5748</v>
      </c>
      <c r="D284" s="9">
        <v>1259</v>
      </c>
      <c r="E284" s="9">
        <v>0</v>
      </c>
      <c r="F284" s="9">
        <v>4160</v>
      </c>
      <c r="G284" s="9">
        <v>463</v>
      </c>
      <c r="H284" s="9">
        <v>15766</v>
      </c>
      <c r="I284" s="9">
        <v>4390</v>
      </c>
      <c r="J284" s="9">
        <v>8869</v>
      </c>
      <c r="K284" s="9"/>
      <c r="L284" s="6"/>
      <c r="M284" s="6"/>
    </row>
    <row r="285" spans="1:13" ht="12">
      <c r="A285" s="4" t="s">
        <v>318</v>
      </c>
      <c r="B285" s="9">
        <v>10448</v>
      </c>
      <c r="C285" s="9">
        <v>3150</v>
      </c>
      <c r="D285" s="9">
        <v>89</v>
      </c>
      <c r="E285" s="9">
        <v>0</v>
      </c>
      <c r="F285" s="9">
        <v>1639</v>
      </c>
      <c r="G285" s="9">
        <v>103</v>
      </c>
      <c r="H285" s="9">
        <v>0</v>
      </c>
      <c r="I285" s="9">
        <v>1279</v>
      </c>
      <c r="J285" s="9">
        <v>0</v>
      </c>
      <c r="K285" s="9"/>
      <c r="L285" s="6"/>
      <c r="M285" s="6"/>
    </row>
    <row r="286" spans="1:13" ht="27" customHeight="1">
      <c r="A286" s="26" t="s">
        <v>373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/>
      <c r="L286" s="6"/>
      <c r="M286" s="6"/>
    </row>
    <row r="287" spans="1:13" ht="12">
      <c r="A287" s="4" t="s">
        <v>319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/>
      <c r="L287" s="6"/>
      <c r="M287" s="6"/>
    </row>
    <row r="288" spans="1:13" ht="12">
      <c r="A288" s="4" t="s">
        <v>320</v>
      </c>
      <c r="B288" s="9">
        <v>135677</v>
      </c>
      <c r="C288" s="9">
        <v>8283</v>
      </c>
      <c r="D288" s="9">
        <v>7403</v>
      </c>
      <c r="E288" s="9">
        <v>0</v>
      </c>
      <c r="F288" s="9">
        <v>9985</v>
      </c>
      <c r="G288" s="9">
        <v>2304</v>
      </c>
      <c r="H288" s="9">
        <v>22516</v>
      </c>
      <c r="I288" s="9">
        <v>28738</v>
      </c>
      <c r="J288" s="9">
        <v>0</v>
      </c>
      <c r="K288" s="9"/>
      <c r="L288" s="6"/>
      <c r="M288" s="6"/>
    </row>
    <row r="289" spans="1:13" ht="12">
      <c r="A289" s="4" t="s">
        <v>321</v>
      </c>
      <c r="B289" s="9">
        <v>81791</v>
      </c>
      <c r="C289" s="9">
        <v>6161</v>
      </c>
      <c r="D289" s="9">
        <v>465</v>
      </c>
      <c r="E289" s="9">
        <v>0</v>
      </c>
      <c r="F289" s="9">
        <v>5113</v>
      </c>
      <c r="G289" s="9">
        <v>13</v>
      </c>
      <c r="H289" s="9">
        <v>20135</v>
      </c>
      <c r="I289" s="9">
        <v>8317</v>
      </c>
      <c r="J289" s="9">
        <v>0</v>
      </c>
      <c r="K289" s="9"/>
      <c r="L289" s="6"/>
      <c r="M289" s="6"/>
    </row>
    <row r="290" spans="1:13" ht="12">
      <c r="A290" s="4" t="s">
        <v>322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/>
      <c r="L290" s="6"/>
      <c r="M290" s="6"/>
    </row>
    <row r="291" spans="1:13" ht="12">
      <c r="A291" s="4" t="s">
        <v>323</v>
      </c>
      <c r="B291" s="9">
        <v>12494</v>
      </c>
      <c r="C291" s="9">
        <v>815</v>
      </c>
      <c r="D291" s="9">
        <v>202</v>
      </c>
      <c r="E291" s="9">
        <v>0</v>
      </c>
      <c r="F291" s="9">
        <v>1343</v>
      </c>
      <c r="G291" s="9">
        <v>0</v>
      </c>
      <c r="H291" s="9">
        <v>3354</v>
      </c>
      <c r="I291" s="9">
        <v>1330</v>
      </c>
      <c r="J291" s="9">
        <v>0</v>
      </c>
      <c r="K291" s="9"/>
      <c r="L291" s="6"/>
      <c r="M291" s="6"/>
    </row>
    <row r="292" spans="1:13" ht="12">
      <c r="A292" s="4" t="s">
        <v>324</v>
      </c>
      <c r="B292" s="9">
        <v>54281</v>
      </c>
      <c r="C292" s="9">
        <v>2345</v>
      </c>
      <c r="D292" s="9">
        <v>504</v>
      </c>
      <c r="E292" s="9">
        <v>0</v>
      </c>
      <c r="F292" s="9">
        <v>4951</v>
      </c>
      <c r="G292" s="9">
        <v>75</v>
      </c>
      <c r="H292" s="9">
        <v>17795</v>
      </c>
      <c r="I292" s="9">
        <v>9916</v>
      </c>
      <c r="J292" s="9">
        <v>57</v>
      </c>
      <c r="K292" s="9"/>
      <c r="L292" s="6"/>
      <c r="M292" s="6"/>
    </row>
    <row r="293" spans="1:13" ht="12">
      <c r="A293" s="4" t="s">
        <v>325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/>
      <c r="L293" s="6"/>
      <c r="M293" s="6"/>
    </row>
    <row r="294" spans="1:13" ht="12">
      <c r="A294" s="4" t="s">
        <v>326</v>
      </c>
      <c r="B294" s="9">
        <v>293752</v>
      </c>
      <c r="C294" s="9">
        <v>55066</v>
      </c>
      <c r="D294" s="9">
        <v>8030</v>
      </c>
      <c r="E294" s="9">
        <v>0</v>
      </c>
      <c r="F294" s="9">
        <v>18167</v>
      </c>
      <c r="G294" s="9">
        <v>3554</v>
      </c>
      <c r="H294" s="9">
        <v>47129</v>
      </c>
      <c r="I294" s="9">
        <v>46196</v>
      </c>
      <c r="J294" s="9">
        <v>142</v>
      </c>
      <c r="K294" s="9"/>
      <c r="L294" s="6"/>
      <c r="M294" s="6"/>
    </row>
    <row r="295" spans="1:13" ht="12">
      <c r="A295" s="4" t="s">
        <v>327</v>
      </c>
      <c r="B295" s="9">
        <v>26499</v>
      </c>
      <c r="C295" s="9">
        <v>16</v>
      </c>
      <c r="D295" s="9">
        <v>270</v>
      </c>
      <c r="E295" s="9">
        <v>0</v>
      </c>
      <c r="F295" s="9">
        <v>2036</v>
      </c>
      <c r="G295" s="9">
        <v>34</v>
      </c>
      <c r="H295" s="9">
        <v>15738</v>
      </c>
      <c r="I295" s="9">
        <v>6057</v>
      </c>
      <c r="J295" s="9">
        <v>0</v>
      </c>
      <c r="K295" s="9"/>
      <c r="L295" s="6"/>
      <c r="M295" s="6"/>
    </row>
    <row r="296" spans="1:13" ht="12">
      <c r="A296" s="4" t="s">
        <v>328</v>
      </c>
      <c r="B296" s="9">
        <v>188150</v>
      </c>
      <c r="C296" s="9">
        <v>18753</v>
      </c>
      <c r="D296" s="9">
        <v>6072</v>
      </c>
      <c r="E296" s="9">
        <v>0</v>
      </c>
      <c r="F296" s="9">
        <v>11839</v>
      </c>
      <c r="G296" s="9">
        <v>1552</v>
      </c>
      <c r="H296" s="9">
        <v>87919</v>
      </c>
      <c r="I296" s="9">
        <v>30309</v>
      </c>
      <c r="J296" s="9">
        <v>21</v>
      </c>
      <c r="K296" s="9"/>
      <c r="L296" s="6"/>
      <c r="M296" s="6"/>
    </row>
    <row r="297" spans="1:13" ht="12">
      <c r="A297" s="4" t="s">
        <v>329</v>
      </c>
      <c r="B297" s="9">
        <v>47203</v>
      </c>
      <c r="C297" s="9">
        <v>150</v>
      </c>
      <c r="D297" s="9">
        <v>1055</v>
      </c>
      <c r="E297" s="9">
        <v>0</v>
      </c>
      <c r="F297" s="9">
        <v>4302</v>
      </c>
      <c r="G297" s="9">
        <v>72</v>
      </c>
      <c r="H297" s="9">
        <v>26919</v>
      </c>
      <c r="I297" s="9">
        <v>7034</v>
      </c>
      <c r="J297" s="9">
        <v>0</v>
      </c>
      <c r="K297" s="9"/>
      <c r="L297" s="6"/>
      <c r="M297" s="6"/>
    </row>
    <row r="298" spans="1:10" ht="12">
      <c r="A298" s="4" t="s">
        <v>330</v>
      </c>
      <c r="B298" s="9">
        <v>15338</v>
      </c>
      <c r="C298" s="9">
        <v>1737</v>
      </c>
      <c r="D298" s="9">
        <v>1141</v>
      </c>
      <c r="E298" s="9">
        <v>0</v>
      </c>
      <c r="F298" s="9">
        <v>1226</v>
      </c>
      <c r="G298" s="9">
        <v>4</v>
      </c>
      <c r="H298" s="9">
        <v>6545</v>
      </c>
      <c r="I298" s="9">
        <v>2610</v>
      </c>
      <c r="J298" s="9">
        <v>15</v>
      </c>
    </row>
    <row r="299" spans="1:10" ht="12">
      <c r="A299" s="4" t="s">
        <v>331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</row>
    <row r="300" spans="1:10" ht="3" customHeight="1" thickBot="1">
      <c r="A300" s="27"/>
      <c r="B300" s="31"/>
      <c r="C300" s="31"/>
      <c r="D300" s="32"/>
      <c r="E300" s="32"/>
      <c r="F300" s="28"/>
      <c r="G300" s="31"/>
      <c r="H300" s="31"/>
      <c r="I300" s="31"/>
      <c r="J300" s="31"/>
    </row>
    <row r="301" spans="2:10" ht="12">
      <c r="B301" s="9">
        <v>25723242</v>
      </c>
      <c r="C301" s="9">
        <v>13538481</v>
      </c>
      <c r="D301" s="9">
        <v>5541601</v>
      </c>
      <c r="E301" s="9">
        <v>222449</v>
      </c>
      <c r="F301" s="9">
        <v>1469787</v>
      </c>
      <c r="G301" s="9">
        <v>4404987</v>
      </c>
      <c r="H301" s="9">
        <v>4405264</v>
      </c>
      <c r="I301" s="9">
        <v>3944029</v>
      </c>
      <c r="J301" s="9">
        <v>244023</v>
      </c>
    </row>
    <row r="302" spans="2:10" ht="12">
      <c r="B302" s="9"/>
      <c r="C302" s="9"/>
      <c r="D302" s="7"/>
      <c r="E302" s="7"/>
      <c r="F302" s="5"/>
      <c r="G302" s="9"/>
      <c r="H302" s="9"/>
      <c r="I302" s="9"/>
      <c r="J302" s="9"/>
    </row>
    <row r="303" spans="2:12" ht="12">
      <c r="B303" s="9"/>
      <c r="C303" s="9"/>
      <c r="D303" s="7"/>
      <c r="E303" s="7"/>
      <c r="F303" s="5"/>
      <c r="G303" s="9"/>
      <c r="H303" s="9"/>
      <c r="I303" s="9"/>
      <c r="J303" s="9"/>
      <c r="K303" s="9"/>
      <c r="L303" s="6"/>
    </row>
    <row r="304" spans="2:12" ht="12">
      <c r="B304" s="9"/>
      <c r="C304" s="9"/>
      <c r="D304" s="7"/>
      <c r="E304" s="7"/>
      <c r="F304" s="5"/>
      <c r="G304" s="9"/>
      <c r="H304" s="9"/>
      <c r="I304" s="9"/>
      <c r="J304" s="9"/>
      <c r="K304" s="9"/>
      <c r="L304" s="6"/>
    </row>
    <row r="305" spans="2:12" ht="12">
      <c r="B305" s="9"/>
      <c r="C305" s="9"/>
      <c r="D305" s="7"/>
      <c r="E305" s="7"/>
      <c r="F305" s="5"/>
      <c r="G305" s="9"/>
      <c r="H305" s="9"/>
      <c r="I305" s="9"/>
      <c r="J305" s="9"/>
      <c r="K305" s="9"/>
      <c r="L305" s="6"/>
    </row>
    <row r="306" spans="2:12" ht="12">
      <c r="B306" s="9"/>
      <c r="C306" s="9"/>
      <c r="D306" s="7"/>
      <c r="E306" s="7"/>
      <c r="F306" s="5"/>
      <c r="G306" s="9"/>
      <c r="H306" s="9"/>
      <c r="I306" s="9"/>
      <c r="J306" s="9"/>
      <c r="K306" s="9"/>
      <c r="L306" s="6"/>
    </row>
    <row r="307" spans="2:12" ht="12">
      <c r="B307" s="9"/>
      <c r="C307" s="9"/>
      <c r="D307" s="7"/>
      <c r="E307" s="7"/>
      <c r="F307" s="5"/>
      <c r="G307" s="9"/>
      <c r="H307" s="9"/>
      <c r="I307" s="9"/>
      <c r="J307" s="9"/>
      <c r="K307" s="9"/>
      <c r="L307" s="6"/>
    </row>
    <row r="308" spans="2:12" ht="12">
      <c r="B308" s="9"/>
      <c r="C308" s="9"/>
      <c r="D308" s="7"/>
      <c r="E308" s="7"/>
      <c r="F308" s="5"/>
      <c r="G308" s="9"/>
      <c r="H308" s="9"/>
      <c r="I308" s="9"/>
      <c r="J308" s="9"/>
      <c r="K308" s="9"/>
      <c r="L308" s="6"/>
    </row>
    <row r="309" spans="2:12" ht="12">
      <c r="B309" s="9"/>
      <c r="C309" s="9"/>
      <c r="D309" s="7"/>
      <c r="E309" s="7"/>
      <c r="F309" s="5"/>
      <c r="G309" s="9"/>
      <c r="H309" s="9"/>
      <c r="I309" s="9"/>
      <c r="J309" s="9"/>
      <c r="K309" s="9"/>
      <c r="L309" s="6"/>
    </row>
    <row r="310" spans="2:12" ht="12">
      <c r="B310" s="9"/>
      <c r="C310" s="9"/>
      <c r="D310" s="7"/>
      <c r="E310" s="7"/>
      <c r="F310" s="5"/>
      <c r="G310" s="9"/>
      <c r="H310" s="9"/>
      <c r="I310" s="9"/>
      <c r="J310" s="9"/>
      <c r="K310" s="9"/>
      <c r="L310" s="6"/>
    </row>
    <row r="311" spans="2:12" ht="12">
      <c r="B311" s="9"/>
      <c r="C311" s="9"/>
      <c r="D311" s="7"/>
      <c r="E311" s="7"/>
      <c r="F311" s="5"/>
      <c r="G311" s="9"/>
      <c r="H311" s="9"/>
      <c r="I311" s="9"/>
      <c r="J311" s="9"/>
      <c r="K311" s="9"/>
      <c r="L311" s="6"/>
    </row>
    <row r="312" spans="2:12" ht="12">
      <c r="B312" s="9"/>
      <c r="C312" s="9"/>
      <c r="D312" s="7"/>
      <c r="E312" s="7"/>
      <c r="F312" s="5"/>
      <c r="G312" s="9"/>
      <c r="H312" s="9"/>
      <c r="I312" s="9"/>
      <c r="J312" s="9"/>
      <c r="K312" s="9"/>
      <c r="L312" s="6"/>
    </row>
    <row r="313" spans="2:12" ht="12">
      <c r="B313" s="9"/>
      <c r="C313" s="9"/>
      <c r="D313" s="7"/>
      <c r="E313" s="7"/>
      <c r="F313" s="5"/>
      <c r="G313" s="9"/>
      <c r="H313" s="9"/>
      <c r="I313" s="9"/>
      <c r="J313" s="9"/>
      <c r="K313" s="9"/>
      <c r="L313" s="6"/>
    </row>
    <row r="314" spans="2:12" ht="12">
      <c r="B314" s="9"/>
      <c r="C314" s="9"/>
      <c r="D314" s="7"/>
      <c r="E314" s="7"/>
      <c r="F314" s="5"/>
      <c r="G314" s="9"/>
      <c r="H314" s="9"/>
      <c r="I314" s="9"/>
      <c r="J314" s="9"/>
      <c r="K314" s="9"/>
      <c r="L314" s="6"/>
    </row>
    <row r="315" spans="2:12" ht="12">
      <c r="B315" s="9"/>
      <c r="C315" s="9"/>
      <c r="D315" s="7"/>
      <c r="E315" s="7"/>
      <c r="F315" s="5"/>
      <c r="G315" s="9"/>
      <c r="H315" s="9"/>
      <c r="I315" s="9"/>
      <c r="J315" s="9"/>
      <c r="K315" s="9"/>
      <c r="L315" s="6"/>
    </row>
    <row r="316" spans="2:12" ht="12">
      <c r="B316" s="9"/>
      <c r="C316" s="9"/>
      <c r="D316" s="7"/>
      <c r="E316" s="7"/>
      <c r="F316" s="5"/>
      <c r="G316" s="9"/>
      <c r="H316" s="9"/>
      <c r="I316" s="9"/>
      <c r="J316" s="9"/>
      <c r="K316" s="9"/>
      <c r="L316" s="6"/>
    </row>
    <row r="317" spans="2:12" ht="12">
      <c r="B317" s="9"/>
      <c r="C317" s="9"/>
      <c r="D317" s="7"/>
      <c r="E317" s="7"/>
      <c r="F317" s="5"/>
      <c r="G317" s="9"/>
      <c r="H317" s="9"/>
      <c r="I317" s="9"/>
      <c r="J317" s="9"/>
      <c r="K317" s="9"/>
      <c r="L317" s="6"/>
    </row>
    <row r="318" spans="2:12" ht="12">
      <c r="B318" s="9"/>
      <c r="C318" s="9"/>
      <c r="D318" s="7"/>
      <c r="E318" s="7"/>
      <c r="F318" s="5"/>
      <c r="G318" s="9"/>
      <c r="H318" s="9"/>
      <c r="I318" s="9"/>
      <c r="J318" s="9"/>
      <c r="K318" s="9"/>
      <c r="L318" s="6"/>
    </row>
    <row r="319" spans="2:12" ht="12">
      <c r="B319" s="9"/>
      <c r="C319" s="9"/>
      <c r="D319" s="7"/>
      <c r="E319" s="7"/>
      <c r="F319" s="5"/>
      <c r="G319" s="9"/>
      <c r="H319" s="9"/>
      <c r="I319" s="9"/>
      <c r="J319" s="9"/>
      <c r="K319" s="9"/>
      <c r="L319" s="6"/>
    </row>
    <row r="320" spans="2:12" ht="12">
      <c r="B320" s="9"/>
      <c r="C320" s="9"/>
      <c r="D320" s="7"/>
      <c r="E320" s="7"/>
      <c r="F320" s="5"/>
      <c r="G320" s="9"/>
      <c r="H320" s="9"/>
      <c r="I320" s="9"/>
      <c r="J320" s="9"/>
      <c r="K320" s="9"/>
      <c r="L320" s="6"/>
    </row>
    <row r="321" spans="2:12" ht="12">
      <c r="B321" s="9"/>
      <c r="C321" s="9"/>
      <c r="D321" s="7"/>
      <c r="E321" s="7"/>
      <c r="F321" s="5"/>
      <c r="G321" s="9"/>
      <c r="H321" s="9"/>
      <c r="I321" s="9"/>
      <c r="J321" s="9"/>
      <c r="K321" s="9"/>
      <c r="L321" s="6"/>
    </row>
    <row r="322" spans="2:12" ht="12">
      <c r="B322" s="9"/>
      <c r="C322" s="9"/>
      <c r="D322" s="7"/>
      <c r="E322" s="7"/>
      <c r="F322" s="5"/>
      <c r="G322" s="9"/>
      <c r="H322" s="9"/>
      <c r="I322" s="9"/>
      <c r="J322" s="9"/>
      <c r="K322" s="9"/>
      <c r="L322" s="6"/>
    </row>
    <row r="323" spans="2:12" ht="12">
      <c r="B323" s="9"/>
      <c r="C323" s="9"/>
      <c r="D323" s="7"/>
      <c r="E323" s="7"/>
      <c r="F323" s="5"/>
      <c r="G323" s="9"/>
      <c r="H323" s="9"/>
      <c r="I323" s="9"/>
      <c r="J323" s="9"/>
      <c r="K323" s="9"/>
      <c r="L323" s="6"/>
    </row>
    <row r="324" spans="2:12" ht="12">
      <c r="B324" s="9"/>
      <c r="C324" s="9"/>
      <c r="D324" s="7"/>
      <c r="E324" s="7"/>
      <c r="F324" s="5"/>
      <c r="G324" s="9"/>
      <c r="H324" s="9"/>
      <c r="I324" s="9"/>
      <c r="J324" s="9"/>
      <c r="K324" s="9"/>
      <c r="L324" s="6"/>
    </row>
    <row r="325" spans="2:12" ht="12">
      <c r="B325" s="9"/>
      <c r="C325" s="9"/>
      <c r="D325" s="7"/>
      <c r="E325" s="7"/>
      <c r="F325" s="5"/>
      <c r="G325" s="9"/>
      <c r="H325" s="9"/>
      <c r="I325" s="9"/>
      <c r="J325" s="9"/>
      <c r="K325" s="9"/>
      <c r="L325" s="6"/>
    </row>
    <row r="326" spans="2:12" ht="12">
      <c r="B326" s="9"/>
      <c r="C326" s="9"/>
      <c r="D326" s="7"/>
      <c r="E326" s="7"/>
      <c r="F326" s="5"/>
      <c r="G326" s="9"/>
      <c r="H326" s="9"/>
      <c r="I326" s="9"/>
      <c r="J326" s="9"/>
      <c r="K326" s="9"/>
      <c r="L326" s="6"/>
    </row>
    <row r="327" spans="2:12" ht="12">
      <c r="B327" s="9"/>
      <c r="C327" s="9"/>
      <c r="D327" s="7"/>
      <c r="E327" s="7"/>
      <c r="F327" s="5"/>
      <c r="G327" s="9"/>
      <c r="H327" s="9"/>
      <c r="I327" s="9"/>
      <c r="J327" s="9"/>
      <c r="K327" s="9"/>
      <c r="L327" s="6"/>
    </row>
    <row r="328" spans="2:12" ht="12">
      <c r="B328" s="9"/>
      <c r="C328" s="9"/>
      <c r="D328" s="7"/>
      <c r="E328" s="7"/>
      <c r="F328" s="5"/>
      <c r="G328" s="9"/>
      <c r="H328" s="9"/>
      <c r="I328" s="9"/>
      <c r="J328" s="9"/>
      <c r="K328" s="9"/>
      <c r="L328" s="6"/>
    </row>
    <row r="329" spans="2:12" ht="12">
      <c r="B329" s="9"/>
      <c r="C329" s="9"/>
      <c r="D329" s="7"/>
      <c r="E329" s="7"/>
      <c r="F329" s="5"/>
      <c r="G329" s="9"/>
      <c r="H329" s="9"/>
      <c r="I329" s="9"/>
      <c r="J329" s="9"/>
      <c r="K329" s="9"/>
      <c r="L329" s="6"/>
    </row>
    <row r="330" spans="2:12" ht="12">
      <c r="B330" s="9"/>
      <c r="C330" s="9"/>
      <c r="D330" s="7"/>
      <c r="E330" s="7"/>
      <c r="F330" s="5"/>
      <c r="G330" s="9"/>
      <c r="H330" s="9"/>
      <c r="I330" s="9"/>
      <c r="J330" s="9"/>
      <c r="K330" s="9"/>
      <c r="L330" s="6"/>
    </row>
    <row r="331" spans="2:12" ht="12">
      <c r="B331" s="9"/>
      <c r="C331" s="9"/>
      <c r="D331" s="7"/>
      <c r="E331" s="7"/>
      <c r="F331" s="5"/>
      <c r="G331" s="9"/>
      <c r="H331" s="9"/>
      <c r="I331" s="9"/>
      <c r="J331" s="9"/>
      <c r="K331" s="9"/>
      <c r="L331" s="6"/>
    </row>
    <row r="332" spans="2:12" ht="12">
      <c r="B332" s="9"/>
      <c r="C332" s="9"/>
      <c r="D332" s="7"/>
      <c r="E332" s="7"/>
      <c r="F332" s="5"/>
      <c r="G332" s="9"/>
      <c r="H332" s="9"/>
      <c r="I332" s="9"/>
      <c r="J332" s="9"/>
      <c r="K332" s="9"/>
      <c r="L332" s="6"/>
    </row>
    <row r="333" spans="2:12" ht="12">
      <c r="B333" s="9"/>
      <c r="C333" s="9"/>
      <c r="D333" s="7"/>
      <c r="E333" s="7"/>
      <c r="F333" s="5"/>
      <c r="G333" s="9"/>
      <c r="H333" s="9"/>
      <c r="I333" s="9"/>
      <c r="J333" s="9"/>
      <c r="K333" s="9"/>
      <c r="L333" s="6"/>
    </row>
    <row r="334" spans="2:12" ht="12">
      <c r="B334" s="9"/>
      <c r="C334" s="9"/>
      <c r="D334" s="7"/>
      <c r="E334" s="7"/>
      <c r="F334" s="5"/>
      <c r="G334" s="9"/>
      <c r="H334" s="9"/>
      <c r="I334" s="9"/>
      <c r="J334" s="9"/>
      <c r="K334" s="9"/>
      <c r="L334" s="6"/>
    </row>
    <row r="335" spans="2:12" ht="12">
      <c r="B335" s="9"/>
      <c r="C335" s="9"/>
      <c r="D335" s="7"/>
      <c r="E335" s="7"/>
      <c r="F335" s="5"/>
      <c r="G335" s="9"/>
      <c r="H335" s="9"/>
      <c r="I335" s="9"/>
      <c r="J335" s="9"/>
      <c r="K335" s="9"/>
      <c r="L335" s="6"/>
    </row>
    <row r="336" spans="2:12" ht="12">
      <c r="B336" s="9"/>
      <c r="C336" s="9"/>
      <c r="D336" s="7"/>
      <c r="E336" s="7"/>
      <c r="F336" s="5"/>
      <c r="G336" s="9"/>
      <c r="H336" s="9"/>
      <c r="I336" s="9"/>
      <c r="J336" s="9"/>
      <c r="K336" s="9"/>
      <c r="L336" s="6"/>
    </row>
    <row r="337" spans="2:12" ht="12">
      <c r="B337" s="9"/>
      <c r="C337" s="9"/>
      <c r="D337" s="7"/>
      <c r="E337" s="7"/>
      <c r="F337" s="5"/>
      <c r="G337" s="9"/>
      <c r="H337" s="9"/>
      <c r="I337" s="9"/>
      <c r="J337" s="9"/>
      <c r="K337" s="9"/>
      <c r="L337" s="6"/>
    </row>
    <row r="338" spans="2:12" ht="12">
      <c r="B338" s="9"/>
      <c r="C338" s="9"/>
      <c r="D338" s="7"/>
      <c r="E338" s="7"/>
      <c r="F338" s="5"/>
      <c r="G338" s="9"/>
      <c r="H338" s="9"/>
      <c r="I338" s="9"/>
      <c r="J338" s="9"/>
      <c r="K338" s="9"/>
      <c r="L338" s="6"/>
    </row>
    <row r="339" spans="2:12" ht="12">
      <c r="B339" s="9"/>
      <c r="C339" s="9"/>
      <c r="D339" s="7"/>
      <c r="E339" s="7"/>
      <c r="F339" s="5"/>
      <c r="G339" s="9"/>
      <c r="H339" s="9"/>
      <c r="I339" s="9"/>
      <c r="J339" s="9"/>
      <c r="K339" s="9"/>
      <c r="L339" s="6"/>
    </row>
    <row r="340" spans="2:12" ht="12">
      <c r="B340" s="9"/>
      <c r="C340" s="9"/>
      <c r="D340" s="7"/>
      <c r="E340" s="7"/>
      <c r="F340" s="5"/>
      <c r="G340" s="9"/>
      <c r="H340" s="9"/>
      <c r="I340" s="9"/>
      <c r="J340" s="9"/>
      <c r="K340" s="9"/>
      <c r="L340" s="6"/>
    </row>
    <row r="341" spans="2:12" ht="12">
      <c r="B341" s="9"/>
      <c r="C341" s="9"/>
      <c r="D341" s="7"/>
      <c r="E341" s="7"/>
      <c r="F341" s="5"/>
      <c r="G341" s="9"/>
      <c r="H341" s="9"/>
      <c r="I341" s="9"/>
      <c r="J341" s="9"/>
      <c r="K341" s="9"/>
      <c r="L341" s="6"/>
    </row>
    <row r="342" spans="2:12" ht="12">
      <c r="B342" s="9"/>
      <c r="C342" s="9"/>
      <c r="D342" s="7"/>
      <c r="E342" s="7"/>
      <c r="F342" s="5"/>
      <c r="G342" s="9"/>
      <c r="H342" s="9"/>
      <c r="I342" s="9"/>
      <c r="J342" s="9"/>
      <c r="K342" s="9"/>
      <c r="L342" s="6"/>
    </row>
    <row r="343" spans="2:12" ht="12">
      <c r="B343" s="9"/>
      <c r="C343" s="9"/>
      <c r="D343" s="7"/>
      <c r="E343" s="7"/>
      <c r="F343" s="5"/>
      <c r="G343" s="9"/>
      <c r="H343" s="9"/>
      <c r="I343" s="9"/>
      <c r="J343" s="9"/>
      <c r="K343" s="9"/>
      <c r="L343" s="6"/>
    </row>
    <row r="344" spans="2:12" ht="12">
      <c r="B344" s="9"/>
      <c r="C344" s="9"/>
      <c r="D344" s="7"/>
      <c r="E344" s="7"/>
      <c r="F344" s="5"/>
      <c r="G344" s="9"/>
      <c r="H344" s="9"/>
      <c r="I344" s="9"/>
      <c r="J344" s="9"/>
      <c r="K344" s="9"/>
      <c r="L344" s="6"/>
    </row>
    <row r="345" spans="2:12" ht="12">
      <c r="B345" s="9"/>
      <c r="C345" s="9"/>
      <c r="D345" s="7"/>
      <c r="E345" s="7"/>
      <c r="F345" s="5"/>
      <c r="G345" s="9"/>
      <c r="H345" s="9"/>
      <c r="I345" s="9"/>
      <c r="J345" s="9"/>
      <c r="K345" s="9"/>
      <c r="L345" s="6"/>
    </row>
    <row r="346" spans="2:12" ht="12">
      <c r="B346" s="9"/>
      <c r="C346" s="9"/>
      <c r="D346" s="7"/>
      <c r="E346" s="7"/>
      <c r="F346" s="5"/>
      <c r="G346" s="9"/>
      <c r="H346" s="9"/>
      <c r="I346" s="9"/>
      <c r="J346" s="9"/>
      <c r="K346" s="9"/>
      <c r="L346" s="6"/>
    </row>
    <row r="347" spans="2:12" ht="12">
      <c r="B347" s="9"/>
      <c r="C347" s="9"/>
      <c r="D347" s="7"/>
      <c r="E347" s="7"/>
      <c r="F347" s="5"/>
      <c r="G347" s="9"/>
      <c r="H347" s="9"/>
      <c r="I347" s="9"/>
      <c r="J347" s="9"/>
      <c r="K347" s="9"/>
      <c r="L347" s="6"/>
    </row>
    <row r="348" spans="2:12" ht="12">
      <c r="B348" s="9"/>
      <c r="C348" s="9"/>
      <c r="D348" s="7"/>
      <c r="E348" s="7"/>
      <c r="F348" s="5"/>
      <c r="G348" s="9"/>
      <c r="H348" s="9"/>
      <c r="I348" s="9"/>
      <c r="J348" s="9"/>
      <c r="K348" s="9"/>
      <c r="L348" s="6"/>
    </row>
    <row r="349" spans="2:12" ht="12">
      <c r="B349" s="9"/>
      <c r="C349" s="9"/>
      <c r="D349" s="7"/>
      <c r="E349" s="7"/>
      <c r="F349" s="5"/>
      <c r="G349" s="9"/>
      <c r="H349" s="9"/>
      <c r="I349" s="9"/>
      <c r="J349" s="9"/>
      <c r="K349" s="9"/>
      <c r="L349" s="6"/>
    </row>
    <row r="350" spans="2:12" ht="12">
      <c r="B350" s="9"/>
      <c r="C350" s="9"/>
      <c r="D350" s="7"/>
      <c r="E350" s="7"/>
      <c r="F350" s="5"/>
      <c r="G350" s="9"/>
      <c r="H350" s="9"/>
      <c r="I350" s="9"/>
      <c r="J350" s="9"/>
      <c r="K350" s="9"/>
      <c r="L350" s="6"/>
    </row>
    <row r="351" spans="2:12" ht="12">
      <c r="B351" s="9"/>
      <c r="C351" s="9"/>
      <c r="D351" s="7"/>
      <c r="E351" s="7"/>
      <c r="F351" s="5"/>
      <c r="G351" s="9"/>
      <c r="H351" s="9"/>
      <c r="I351" s="9"/>
      <c r="J351" s="9"/>
      <c r="K351" s="9"/>
      <c r="L351" s="6"/>
    </row>
    <row r="352" spans="2:12" ht="12">
      <c r="B352" s="9"/>
      <c r="C352" s="9"/>
      <c r="D352" s="7"/>
      <c r="E352" s="7"/>
      <c r="F352" s="5"/>
      <c r="G352" s="9"/>
      <c r="H352" s="9"/>
      <c r="I352" s="9"/>
      <c r="J352" s="9"/>
      <c r="K352" s="9"/>
      <c r="L352" s="6"/>
    </row>
    <row r="353" spans="2:12" ht="12">
      <c r="B353" s="9"/>
      <c r="C353" s="9"/>
      <c r="D353" s="7"/>
      <c r="E353" s="7"/>
      <c r="F353" s="5"/>
      <c r="G353" s="9"/>
      <c r="H353" s="9"/>
      <c r="I353" s="9"/>
      <c r="J353" s="9"/>
      <c r="K353" s="9"/>
      <c r="L353" s="6"/>
    </row>
    <row r="354" spans="2:12" ht="12">
      <c r="B354" s="9"/>
      <c r="C354" s="9"/>
      <c r="D354" s="7"/>
      <c r="E354" s="7"/>
      <c r="F354" s="5"/>
      <c r="G354" s="9"/>
      <c r="H354" s="9"/>
      <c r="I354" s="9"/>
      <c r="J354" s="9"/>
      <c r="K354" s="9"/>
      <c r="L354" s="6"/>
    </row>
    <row r="355" spans="2:12" ht="12">
      <c r="B355" s="9"/>
      <c r="C355" s="9"/>
      <c r="D355" s="7"/>
      <c r="E355" s="7"/>
      <c r="F355" s="5"/>
      <c r="G355" s="9"/>
      <c r="H355" s="9"/>
      <c r="I355" s="9"/>
      <c r="J355" s="9"/>
      <c r="K355" s="9"/>
      <c r="L355" s="6"/>
    </row>
    <row r="356" spans="2:12" ht="12">
      <c r="B356" s="9"/>
      <c r="C356" s="9"/>
      <c r="D356" s="7"/>
      <c r="E356" s="7"/>
      <c r="F356" s="5"/>
      <c r="G356" s="9"/>
      <c r="H356" s="9"/>
      <c r="I356" s="9"/>
      <c r="J356" s="9"/>
      <c r="K356" s="9"/>
      <c r="L356" s="6"/>
    </row>
    <row r="357" spans="2:12" ht="12">
      <c r="B357" s="9"/>
      <c r="C357" s="9"/>
      <c r="D357" s="7"/>
      <c r="E357" s="7"/>
      <c r="F357" s="5"/>
      <c r="G357" s="9"/>
      <c r="H357" s="9"/>
      <c r="I357" s="9"/>
      <c r="J357" s="9"/>
      <c r="K357" s="9"/>
      <c r="L357" s="6"/>
    </row>
    <row r="358" spans="2:12" ht="12">
      <c r="B358" s="9"/>
      <c r="C358" s="9"/>
      <c r="D358" s="7"/>
      <c r="E358" s="7"/>
      <c r="F358" s="5"/>
      <c r="G358" s="9"/>
      <c r="H358" s="9"/>
      <c r="I358" s="9"/>
      <c r="J358" s="9"/>
      <c r="K358" s="9"/>
      <c r="L358" s="6"/>
    </row>
    <row r="359" spans="2:12" ht="12">
      <c r="B359" s="9"/>
      <c r="C359" s="9"/>
      <c r="D359" s="7"/>
      <c r="E359" s="7"/>
      <c r="F359" s="5"/>
      <c r="G359" s="9"/>
      <c r="H359" s="9"/>
      <c r="I359" s="9"/>
      <c r="J359" s="9"/>
      <c r="K359" s="9"/>
      <c r="L359" s="6"/>
    </row>
    <row r="360" spans="2:12" ht="12">
      <c r="B360" s="9"/>
      <c r="C360" s="9"/>
      <c r="D360" s="7"/>
      <c r="E360" s="7"/>
      <c r="F360" s="5"/>
      <c r="G360" s="9"/>
      <c r="H360" s="9"/>
      <c r="I360" s="9"/>
      <c r="J360" s="9"/>
      <c r="K360" s="9"/>
      <c r="L360" s="6"/>
    </row>
    <row r="361" spans="2:12" ht="12">
      <c r="B361" s="9"/>
      <c r="C361" s="9"/>
      <c r="D361" s="7"/>
      <c r="E361" s="7"/>
      <c r="F361" s="5"/>
      <c r="G361" s="9"/>
      <c r="H361" s="9"/>
      <c r="I361" s="9"/>
      <c r="J361" s="9"/>
      <c r="K361" s="9"/>
      <c r="L361" s="6"/>
    </row>
    <row r="362" spans="2:12" ht="12">
      <c r="B362" s="9"/>
      <c r="C362" s="9"/>
      <c r="D362" s="7"/>
      <c r="E362" s="7"/>
      <c r="F362" s="5"/>
      <c r="G362" s="9"/>
      <c r="H362" s="9"/>
      <c r="I362" s="9"/>
      <c r="J362" s="9"/>
      <c r="K362" s="9"/>
      <c r="L362" s="6"/>
    </row>
    <row r="363" spans="2:12" ht="12">
      <c r="B363" s="9"/>
      <c r="C363" s="9"/>
      <c r="D363" s="7"/>
      <c r="E363" s="7"/>
      <c r="F363" s="5"/>
      <c r="G363" s="9"/>
      <c r="H363" s="9"/>
      <c r="I363" s="9"/>
      <c r="J363" s="9"/>
      <c r="K363" s="9"/>
      <c r="L363" s="6"/>
    </row>
    <row r="364" spans="2:12" ht="12">
      <c r="B364" s="9"/>
      <c r="C364" s="9"/>
      <c r="D364" s="7"/>
      <c r="E364" s="7"/>
      <c r="F364" s="5"/>
      <c r="G364" s="9"/>
      <c r="H364" s="9"/>
      <c r="I364" s="9"/>
      <c r="J364" s="9"/>
      <c r="K364" s="9"/>
      <c r="L364" s="6"/>
    </row>
    <row r="365" spans="2:12" ht="12">
      <c r="B365" s="9"/>
      <c r="C365" s="9"/>
      <c r="D365" s="7"/>
      <c r="E365" s="7"/>
      <c r="F365" s="5"/>
      <c r="G365" s="9"/>
      <c r="H365" s="9"/>
      <c r="I365" s="9"/>
      <c r="J365" s="9"/>
      <c r="K365" s="9"/>
      <c r="L365" s="6"/>
    </row>
    <row r="366" spans="2:12" ht="12">
      <c r="B366" s="9"/>
      <c r="C366" s="9"/>
      <c r="D366" s="7"/>
      <c r="E366" s="7"/>
      <c r="F366" s="5"/>
      <c r="G366" s="9"/>
      <c r="H366" s="9"/>
      <c r="I366" s="9"/>
      <c r="J366" s="9"/>
      <c r="K366" s="9"/>
      <c r="L366" s="6"/>
    </row>
    <row r="367" spans="2:12" ht="12">
      <c r="B367" s="9"/>
      <c r="C367" s="9"/>
      <c r="D367" s="7"/>
      <c r="E367" s="7"/>
      <c r="F367" s="5"/>
      <c r="G367" s="9"/>
      <c r="H367" s="9"/>
      <c r="I367" s="9"/>
      <c r="J367" s="9"/>
      <c r="K367" s="9"/>
      <c r="L367" s="6"/>
    </row>
    <row r="368" spans="2:12" ht="12">
      <c r="B368" s="9"/>
      <c r="C368" s="9"/>
      <c r="D368" s="7"/>
      <c r="E368" s="7"/>
      <c r="F368" s="5"/>
      <c r="G368" s="9"/>
      <c r="H368" s="9"/>
      <c r="I368" s="9"/>
      <c r="J368" s="9"/>
      <c r="K368" s="9"/>
      <c r="L368" s="6"/>
    </row>
    <row r="369" spans="2:12" ht="12">
      <c r="B369" s="9"/>
      <c r="C369" s="9"/>
      <c r="D369" s="7"/>
      <c r="E369" s="7"/>
      <c r="F369" s="5"/>
      <c r="G369" s="9"/>
      <c r="H369" s="9"/>
      <c r="I369" s="9"/>
      <c r="J369" s="9"/>
      <c r="K369" s="9"/>
      <c r="L369" s="6"/>
    </row>
    <row r="370" spans="2:12" ht="12">
      <c r="B370" s="9"/>
      <c r="C370" s="9"/>
      <c r="D370" s="7"/>
      <c r="E370" s="7"/>
      <c r="F370" s="5"/>
      <c r="G370" s="9"/>
      <c r="H370" s="9"/>
      <c r="I370" s="9"/>
      <c r="J370" s="9"/>
      <c r="K370" s="9"/>
      <c r="L370" s="6"/>
    </row>
    <row r="371" spans="2:12" ht="12">
      <c r="B371" s="9"/>
      <c r="C371" s="9"/>
      <c r="D371" s="7"/>
      <c r="E371" s="7"/>
      <c r="F371" s="5"/>
      <c r="G371" s="9"/>
      <c r="H371" s="9"/>
      <c r="I371" s="9"/>
      <c r="J371" s="9"/>
      <c r="K371" s="9"/>
      <c r="L371" s="6"/>
    </row>
    <row r="372" spans="2:12" ht="12">
      <c r="B372" s="9"/>
      <c r="C372" s="9"/>
      <c r="D372" s="7"/>
      <c r="E372" s="7"/>
      <c r="F372" s="5"/>
      <c r="G372" s="9"/>
      <c r="H372" s="9"/>
      <c r="I372" s="9"/>
      <c r="J372" s="9"/>
      <c r="K372" s="9"/>
      <c r="L372" s="6"/>
    </row>
    <row r="373" spans="2:12" ht="12">
      <c r="B373" s="9"/>
      <c r="C373" s="9"/>
      <c r="D373" s="7"/>
      <c r="E373" s="7"/>
      <c r="F373" s="5"/>
      <c r="G373" s="9"/>
      <c r="H373" s="9"/>
      <c r="I373" s="9"/>
      <c r="J373" s="9"/>
      <c r="K373" s="9"/>
      <c r="L373" s="6"/>
    </row>
    <row r="374" spans="2:12" ht="12">
      <c r="B374" s="9"/>
      <c r="C374" s="9"/>
      <c r="D374" s="7"/>
      <c r="E374" s="7"/>
      <c r="F374" s="5"/>
      <c r="G374" s="9"/>
      <c r="H374" s="9"/>
      <c r="I374" s="9"/>
      <c r="J374" s="9"/>
      <c r="K374" s="9"/>
      <c r="L374" s="6"/>
    </row>
    <row r="375" spans="2:12" ht="12">
      <c r="B375" s="9"/>
      <c r="C375" s="9"/>
      <c r="D375" s="7"/>
      <c r="E375" s="7"/>
      <c r="F375" s="5"/>
      <c r="G375" s="9"/>
      <c r="H375" s="9"/>
      <c r="I375" s="9"/>
      <c r="J375" s="9"/>
      <c r="K375" s="9"/>
      <c r="L375" s="6"/>
    </row>
    <row r="376" spans="2:12" ht="12">
      <c r="B376" s="9"/>
      <c r="C376" s="9"/>
      <c r="D376" s="7"/>
      <c r="E376" s="7"/>
      <c r="F376" s="5"/>
      <c r="G376" s="9"/>
      <c r="H376" s="9"/>
      <c r="I376" s="9"/>
      <c r="J376" s="9"/>
      <c r="K376" s="9"/>
      <c r="L376" s="6"/>
    </row>
    <row r="377" spans="2:12" ht="12">
      <c r="B377" s="9"/>
      <c r="C377" s="9"/>
      <c r="D377" s="7"/>
      <c r="E377" s="7"/>
      <c r="F377" s="5"/>
      <c r="G377" s="9"/>
      <c r="H377" s="9"/>
      <c r="I377" s="9"/>
      <c r="J377" s="9"/>
      <c r="K377" s="9"/>
      <c r="L377" s="6"/>
    </row>
    <row r="378" spans="2:12" ht="12">
      <c r="B378" s="9"/>
      <c r="C378" s="9"/>
      <c r="D378" s="7"/>
      <c r="E378" s="7"/>
      <c r="F378" s="5"/>
      <c r="G378" s="9"/>
      <c r="H378" s="9"/>
      <c r="I378" s="9"/>
      <c r="J378" s="9"/>
      <c r="K378" s="9"/>
      <c r="L378" s="6"/>
    </row>
    <row r="379" spans="2:12" ht="12">
      <c r="B379" s="9"/>
      <c r="C379" s="9"/>
      <c r="D379" s="7"/>
      <c r="E379" s="7"/>
      <c r="F379" s="5"/>
      <c r="G379" s="9"/>
      <c r="H379" s="9"/>
      <c r="I379" s="9"/>
      <c r="J379" s="9"/>
      <c r="K379" s="9"/>
      <c r="L379" s="6"/>
    </row>
    <row r="380" spans="2:12" ht="12">
      <c r="B380" s="9"/>
      <c r="C380" s="9"/>
      <c r="D380" s="7"/>
      <c r="E380" s="7"/>
      <c r="F380" s="5"/>
      <c r="G380" s="9"/>
      <c r="H380" s="9"/>
      <c r="I380" s="9"/>
      <c r="J380" s="9"/>
      <c r="K380" s="9"/>
      <c r="L380" s="6"/>
    </row>
    <row r="381" spans="2:12" ht="12">
      <c r="B381" s="9"/>
      <c r="C381" s="9"/>
      <c r="D381" s="7"/>
      <c r="E381" s="7"/>
      <c r="F381" s="5"/>
      <c r="G381" s="9"/>
      <c r="H381" s="9"/>
      <c r="I381" s="9"/>
      <c r="J381" s="9"/>
      <c r="K381" s="9"/>
      <c r="L381" s="6"/>
    </row>
    <row r="382" spans="2:12" ht="12">
      <c r="B382" s="9"/>
      <c r="C382" s="9"/>
      <c r="D382" s="7"/>
      <c r="E382" s="7"/>
      <c r="F382" s="5"/>
      <c r="G382" s="9"/>
      <c r="H382" s="9"/>
      <c r="I382" s="9"/>
      <c r="J382" s="9"/>
      <c r="K382" s="9"/>
      <c r="L382" s="6"/>
    </row>
    <row r="383" spans="2:12" ht="12">
      <c r="B383" s="9"/>
      <c r="C383" s="9"/>
      <c r="D383" s="7"/>
      <c r="E383" s="7"/>
      <c r="F383" s="5"/>
      <c r="G383" s="9"/>
      <c r="H383" s="9"/>
      <c r="I383" s="9"/>
      <c r="J383" s="9"/>
      <c r="K383" s="9"/>
      <c r="L383" s="6"/>
    </row>
    <row r="384" spans="2:12" ht="12">
      <c r="B384" s="9"/>
      <c r="C384" s="9"/>
      <c r="D384" s="7"/>
      <c r="E384" s="7"/>
      <c r="F384" s="5"/>
      <c r="G384" s="9"/>
      <c r="H384" s="9"/>
      <c r="I384" s="9"/>
      <c r="J384" s="9"/>
      <c r="K384" s="9"/>
      <c r="L384" s="6"/>
    </row>
    <row r="385" spans="2:12" ht="12">
      <c r="B385" s="9"/>
      <c r="C385" s="9"/>
      <c r="D385" s="7"/>
      <c r="E385" s="7"/>
      <c r="F385" s="5"/>
      <c r="G385" s="9"/>
      <c r="H385" s="9"/>
      <c r="I385" s="9"/>
      <c r="J385" s="9"/>
      <c r="K385" s="9"/>
      <c r="L385" s="6"/>
    </row>
    <row r="386" spans="2:12" ht="12">
      <c r="B386" s="9"/>
      <c r="C386" s="9"/>
      <c r="D386" s="7"/>
      <c r="E386" s="7"/>
      <c r="F386" s="5"/>
      <c r="G386" s="9"/>
      <c r="H386" s="9"/>
      <c r="I386" s="9"/>
      <c r="J386" s="9"/>
      <c r="K386" s="9"/>
      <c r="L386" s="6"/>
    </row>
    <row r="387" spans="2:12" ht="12">
      <c r="B387" s="9"/>
      <c r="C387" s="9"/>
      <c r="D387" s="7"/>
      <c r="E387" s="7"/>
      <c r="F387" s="5"/>
      <c r="G387" s="9"/>
      <c r="H387" s="9"/>
      <c r="I387" s="9"/>
      <c r="J387" s="9"/>
      <c r="K387" s="9"/>
      <c r="L387" s="6"/>
    </row>
    <row r="388" spans="2:12" ht="12">
      <c r="B388" s="9"/>
      <c r="C388" s="9"/>
      <c r="D388" s="7"/>
      <c r="E388" s="7"/>
      <c r="F388" s="5"/>
      <c r="G388" s="9"/>
      <c r="H388" s="9"/>
      <c r="I388" s="9"/>
      <c r="J388" s="9"/>
      <c r="K388" s="9"/>
      <c r="L388" s="6"/>
    </row>
    <row r="389" spans="2:12" ht="12">
      <c r="B389" s="9"/>
      <c r="C389" s="9"/>
      <c r="D389" s="7"/>
      <c r="E389" s="7"/>
      <c r="F389" s="5"/>
      <c r="G389" s="9"/>
      <c r="H389" s="9"/>
      <c r="I389" s="9"/>
      <c r="J389" s="9"/>
      <c r="K389" s="9"/>
      <c r="L389" s="6"/>
    </row>
    <row r="390" spans="2:12" ht="12">
      <c r="B390" s="9"/>
      <c r="C390" s="9"/>
      <c r="D390" s="7"/>
      <c r="E390" s="7"/>
      <c r="F390" s="5"/>
      <c r="G390" s="9"/>
      <c r="H390" s="9"/>
      <c r="I390" s="9"/>
      <c r="J390" s="9"/>
      <c r="K390" s="9"/>
      <c r="L390" s="6"/>
    </row>
    <row r="391" spans="2:12" ht="12">
      <c r="B391" s="9"/>
      <c r="C391" s="9"/>
      <c r="D391" s="7"/>
      <c r="E391" s="7"/>
      <c r="F391" s="5"/>
      <c r="G391" s="9"/>
      <c r="H391" s="9"/>
      <c r="I391" s="9"/>
      <c r="J391" s="9"/>
      <c r="K391" s="9"/>
      <c r="L391" s="6"/>
    </row>
    <row r="392" spans="2:12" ht="12">
      <c r="B392" s="9"/>
      <c r="C392" s="9"/>
      <c r="D392" s="7"/>
      <c r="E392" s="7"/>
      <c r="F392" s="5"/>
      <c r="G392" s="9"/>
      <c r="H392" s="9"/>
      <c r="I392" s="9"/>
      <c r="J392" s="9"/>
      <c r="K392" s="9"/>
      <c r="L392" s="6"/>
    </row>
    <row r="393" spans="2:12" ht="12">
      <c r="B393" s="9"/>
      <c r="C393" s="9"/>
      <c r="D393" s="7"/>
      <c r="E393" s="7"/>
      <c r="F393" s="5"/>
      <c r="G393" s="9"/>
      <c r="H393" s="9"/>
      <c r="I393" s="9"/>
      <c r="J393" s="9"/>
      <c r="K393" s="9"/>
      <c r="L393" s="6"/>
    </row>
    <row r="394" spans="2:12" ht="12">
      <c r="B394" s="9"/>
      <c r="C394" s="9"/>
      <c r="D394" s="7"/>
      <c r="E394" s="7"/>
      <c r="F394" s="5"/>
      <c r="G394" s="9"/>
      <c r="H394" s="9"/>
      <c r="I394" s="9"/>
      <c r="J394" s="9"/>
      <c r="K394" s="9"/>
      <c r="L394" s="6"/>
    </row>
    <row r="395" spans="2:12" ht="12">
      <c r="B395" s="9"/>
      <c r="C395" s="9"/>
      <c r="D395" s="7"/>
      <c r="E395" s="7"/>
      <c r="F395" s="5"/>
      <c r="G395" s="9"/>
      <c r="H395" s="9"/>
      <c r="I395" s="9"/>
      <c r="J395" s="9"/>
      <c r="K395" s="9"/>
      <c r="L395" s="6"/>
    </row>
    <row r="396" spans="2:12" ht="12">
      <c r="B396" s="9"/>
      <c r="C396" s="9"/>
      <c r="D396" s="7"/>
      <c r="E396" s="7"/>
      <c r="F396" s="5"/>
      <c r="G396" s="9"/>
      <c r="H396" s="9"/>
      <c r="I396" s="9"/>
      <c r="J396" s="9"/>
      <c r="K396" s="9"/>
      <c r="L396" s="6"/>
    </row>
    <row r="397" spans="2:12" ht="12">
      <c r="B397" s="9"/>
      <c r="C397" s="9"/>
      <c r="D397" s="7"/>
      <c r="E397" s="7"/>
      <c r="F397" s="5"/>
      <c r="G397" s="9"/>
      <c r="H397" s="9"/>
      <c r="I397" s="9"/>
      <c r="J397" s="9"/>
      <c r="K397" s="9"/>
      <c r="L397" s="6"/>
    </row>
    <row r="398" spans="2:12" ht="12">
      <c r="B398" s="9"/>
      <c r="C398" s="9"/>
      <c r="D398" s="7"/>
      <c r="E398" s="7"/>
      <c r="F398" s="5"/>
      <c r="G398" s="9"/>
      <c r="H398" s="9"/>
      <c r="I398" s="9"/>
      <c r="J398" s="9"/>
      <c r="K398" s="9"/>
      <c r="L398" s="6"/>
    </row>
    <row r="399" spans="2:12" ht="12">
      <c r="B399" s="9"/>
      <c r="C399" s="9"/>
      <c r="D399" s="7"/>
      <c r="E399" s="7"/>
      <c r="F399" s="5"/>
      <c r="G399" s="9"/>
      <c r="H399" s="9"/>
      <c r="I399" s="9"/>
      <c r="J399" s="9"/>
      <c r="K399" s="9"/>
      <c r="L399" s="6"/>
    </row>
    <row r="400" spans="2:12" ht="12">
      <c r="B400" s="9"/>
      <c r="C400" s="9"/>
      <c r="D400" s="7"/>
      <c r="E400" s="7"/>
      <c r="F400" s="5"/>
      <c r="G400" s="9"/>
      <c r="H400" s="9"/>
      <c r="I400" s="9"/>
      <c r="J400" s="9"/>
      <c r="K400" s="9"/>
      <c r="L400" s="6"/>
    </row>
    <row r="401" spans="2:12" ht="12">
      <c r="B401" s="9"/>
      <c r="C401" s="9"/>
      <c r="D401" s="7"/>
      <c r="E401" s="7"/>
      <c r="F401" s="5"/>
      <c r="G401" s="9"/>
      <c r="H401" s="9"/>
      <c r="I401" s="9"/>
      <c r="J401" s="9"/>
      <c r="K401" s="9"/>
      <c r="L401" s="6"/>
    </row>
    <row r="402" spans="2:12" ht="12">
      <c r="B402" s="9"/>
      <c r="C402" s="9"/>
      <c r="D402" s="7"/>
      <c r="E402" s="7"/>
      <c r="F402" s="5"/>
      <c r="G402" s="9"/>
      <c r="H402" s="9"/>
      <c r="I402" s="9"/>
      <c r="J402" s="9"/>
      <c r="K402" s="9"/>
      <c r="L402" s="6"/>
    </row>
    <row r="403" spans="2:12" ht="12">
      <c r="B403" s="9"/>
      <c r="C403" s="9"/>
      <c r="D403" s="7"/>
      <c r="E403" s="7"/>
      <c r="F403" s="5"/>
      <c r="G403" s="9"/>
      <c r="H403" s="9"/>
      <c r="I403" s="9"/>
      <c r="J403" s="9"/>
      <c r="K403" s="9"/>
      <c r="L403" s="6"/>
    </row>
    <row r="404" spans="2:12" ht="12">
      <c r="B404" s="9"/>
      <c r="C404" s="9"/>
      <c r="D404" s="7"/>
      <c r="E404" s="7"/>
      <c r="F404" s="5"/>
      <c r="G404" s="9"/>
      <c r="H404" s="9"/>
      <c r="I404" s="9"/>
      <c r="J404" s="9"/>
      <c r="K404" s="9"/>
      <c r="L404" s="6"/>
    </row>
    <row r="405" spans="2:12" ht="12">
      <c r="B405" s="9"/>
      <c r="C405" s="9"/>
      <c r="D405" s="7"/>
      <c r="E405" s="7"/>
      <c r="F405" s="5"/>
      <c r="G405" s="9"/>
      <c r="H405" s="9"/>
      <c r="I405" s="9"/>
      <c r="J405" s="9"/>
      <c r="K405" s="9"/>
      <c r="L405" s="6"/>
    </row>
    <row r="406" spans="2:12" ht="12">
      <c r="B406" s="9"/>
      <c r="C406" s="9"/>
      <c r="D406" s="7"/>
      <c r="E406" s="7"/>
      <c r="F406" s="5"/>
      <c r="G406" s="9"/>
      <c r="H406" s="9"/>
      <c r="I406" s="9"/>
      <c r="J406" s="9"/>
      <c r="K406" s="9"/>
      <c r="L406" s="6"/>
    </row>
    <row r="407" spans="2:12" ht="12">
      <c r="B407" s="9"/>
      <c r="C407" s="9"/>
      <c r="D407" s="7"/>
      <c r="E407" s="7"/>
      <c r="F407" s="5"/>
      <c r="G407" s="9"/>
      <c r="H407" s="9"/>
      <c r="I407" s="9"/>
      <c r="J407" s="9"/>
      <c r="K407" s="9"/>
      <c r="L407" s="6"/>
    </row>
    <row r="408" spans="2:12" ht="12">
      <c r="B408" s="9"/>
      <c r="C408" s="9"/>
      <c r="D408" s="7"/>
      <c r="E408" s="7"/>
      <c r="F408" s="5"/>
      <c r="G408" s="9"/>
      <c r="H408" s="9"/>
      <c r="I408" s="9"/>
      <c r="J408" s="9"/>
      <c r="K408" s="9"/>
      <c r="L408" s="6"/>
    </row>
    <row r="409" spans="2:12" ht="12">
      <c r="B409" s="9"/>
      <c r="C409" s="9"/>
      <c r="D409" s="7"/>
      <c r="E409" s="7"/>
      <c r="F409" s="5"/>
      <c r="G409" s="9"/>
      <c r="H409" s="9"/>
      <c r="I409" s="9"/>
      <c r="J409" s="9"/>
      <c r="K409" s="9"/>
      <c r="L409" s="6"/>
    </row>
    <row r="410" spans="2:12" ht="12">
      <c r="B410" s="9"/>
      <c r="C410" s="9"/>
      <c r="D410" s="7"/>
      <c r="E410" s="7"/>
      <c r="F410" s="5"/>
      <c r="G410" s="9"/>
      <c r="H410" s="9"/>
      <c r="I410" s="9"/>
      <c r="J410" s="9"/>
      <c r="K410" s="9"/>
      <c r="L410" s="6"/>
    </row>
    <row r="411" spans="2:12" ht="12">
      <c r="B411" s="9"/>
      <c r="C411" s="9"/>
      <c r="D411" s="7"/>
      <c r="E411" s="7"/>
      <c r="F411" s="5"/>
      <c r="G411" s="9"/>
      <c r="H411" s="9"/>
      <c r="I411" s="9"/>
      <c r="J411" s="9"/>
      <c r="K411" s="9"/>
      <c r="L411" s="6"/>
    </row>
    <row r="412" spans="2:12" ht="12">
      <c r="B412" s="9"/>
      <c r="C412" s="9"/>
      <c r="D412" s="7"/>
      <c r="E412" s="7"/>
      <c r="F412" s="5"/>
      <c r="G412" s="9"/>
      <c r="H412" s="9"/>
      <c r="I412" s="9"/>
      <c r="J412" s="9"/>
      <c r="K412" s="9"/>
      <c r="L412" s="6"/>
    </row>
    <row r="413" spans="2:12" ht="12">
      <c r="B413" s="9"/>
      <c r="C413" s="9"/>
      <c r="D413" s="7"/>
      <c r="E413" s="7"/>
      <c r="F413" s="5"/>
      <c r="G413" s="9"/>
      <c r="H413" s="9"/>
      <c r="I413" s="9"/>
      <c r="J413" s="9"/>
      <c r="K413" s="9"/>
      <c r="L413" s="6"/>
    </row>
    <row r="414" spans="2:12" ht="12">
      <c r="B414" s="9"/>
      <c r="C414" s="9"/>
      <c r="D414" s="7"/>
      <c r="E414" s="7"/>
      <c r="F414" s="5"/>
      <c r="G414" s="9"/>
      <c r="H414" s="9"/>
      <c r="I414" s="9"/>
      <c r="J414" s="9"/>
      <c r="K414" s="9"/>
      <c r="L414" s="6"/>
    </row>
    <row r="415" spans="2:12" ht="12">
      <c r="B415" s="9"/>
      <c r="C415" s="9"/>
      <c r="D415" s="7"/>
      <c r="E415" s="7"/>
      <c r="F415" s="5"/>
      <c r="G415" s="9"/>
      <c r="H415" s="9"/>
      <c r="I415" s="9"/>
      <c r="J415" s="9"/>
      <c r="K415" s="9"/>
      <c r="L415" s="6"/>
    </row>
    <row r="416" spans="2:12" ht="12">
      <c r="B416" s="9"/>
      <c r="C416" s="9"/>
      <c r="D416" s="7"/>
      <c r="E416" s="7"/>
      <c r="F416" s="5"/>
      <c r="G416" s="9"/>
      <c r="H416" s="9"/>
      <c r="I416" s="9"/>
      <c r="J416" s="9"/>
      <c r="K416" s="9"/>
      <c r="L416" s="6"/>
    </row>
    <row r="417" spans="2:12" ht="12">
      <c r="B417" s="9"/>
      <c r="C417" s="9"/>
      <c r="D417" s="7"/>
      <c r="E417" s="7"/>
      <c r="F417" s="5"/>
      <c r="G417" s="9"/>
      <c r="H417" s="9"/>
      <c r="I417" s="9"/>
      <c r="J417" s="9"/>
      <c r="K417" s="9"/>
      <c r="L417" s="6"/>
    </row>
    <row r="418" spans="2:12" ht="12">
      <c r="B418" s="9"/>
      <c r="C418" s="9"/>
      <c r="D418" s="7"/>
      <c r="E418" s="7"/>
      <c r="F418" s="5"/>
      <c r="G418" s="9"/>
      <c r="H418" s="9"/>
      <c r="I418" s="9"/>
      <c r="J418" s="9"/>
      <c r="K418" s="9"/>
      <c r="L418" s="6"/>
    </row>
    <row r="419" spans="2:12" ht="12">
      <c r="B419" s="9"/>
      <c r="C419" s="9"/>
      <c r="D419" s="7"/>
      <c r="E419" s="7"/>
      <c r="F419" s="5"/>
      <c r="G419" s="9"/>
      <c r="H419" s="9"/>
      <c r="I419" s="9"/>
      <c r="J419" s="9"/>
      <c r="K419" s="9"/>
      <c r="L419" s="6"/>
    </row>
    <row r="420" spans="2:12" ht="12">
      <c r="B420" s="9"/>
      <c r="C420" s="9"/>
      <c r="D420" s="7"/>
      <c r="E420" s="7"/>
      <c r="F420" s="5"/>
      <c r="G420" s="9"/>
      <c r="H420" s="9"/>
      <c r="I420" s="9"/>
      <c r="J420" s="9"/>
      <c r="K420" s="9"/>
      <c r="L420" s="6"/>
    </row>
    <row r="421" spans="2:12" ht="12">
      <c r="B421" s="9"/>
      <c r="C421" s="9"/>
      <c r="D421" s="7"/>
      <c r="E421" s="7"/>
      <c r="F421" s="5"/>
      <c r="G421" s="9"/>
      <c r="H421" s="9"/>
      <c r="I421" s="9"/>
      <c r="J421" s="9"/>
      <c r="K421" s="9"/>
      <c r="L421" s="6"/>
    </row>
    <row r="422" spans="2:12" ht="12">
      <c r="B422" s="9"/>
      <c r="C422" s="9"/>
      <c r="D422" s="7"/>
      <c r="E422" s="7"/>
      <c r="F422" s="5"/>
      <c r="G422" s="9"/>
      <c r="H422" s="9"/>
      <c r="I422" s="9"/>
      <c r="J422" s="9"/>
      <c r="K422" s="9"/>
      <c r="L422" s="6"/>
    </row>
    <row r="423" spans="2:12" ht="12">
      <c r="B423" s="9"/>
      <c r="C423" s="9"/>
      <c r="D423" s="7"/>
      <c r="E423" s="7"/>
      <c r="F423" s="5"/>
      <c r="G423" s="9"/>
      <c r="H423" s="9"/>
      <c r="I423" s="9"/>
      <c r="J423" s="9"/>
      <c r="K423" s="9"/>
      <c r="L423" s="6"/>
    </row>
    <row r="424" spans="2:12" ht="12">
      <c r="B424" s="9"/>
      <c r="C424" s="9"/>
      <c r="D424" s="7"/>
      <c r="E424" s="7"/>
      <c r="F424" s="5"/>
      <c r="G424" s="9"/>
      <c r="H424" s="9"/>
      <c r="I424" s="9"/>
      <c r="J424" s="9"/>
      <c r="K424" s="9"/>
      <c r="L424" s="6"/>
    </row>
    <row r="425" spans="2:12" ht="12">
      <c r="B425" s="9"/>
      <c r="C425" s="9"/>
      <c r="D425" s="7"/>
      <c r="E425" s="7"/>
      <c r="F425" s="5"/>
      <c r="G425" s="9"/>
      <c r="H425" s="9"/>
      <c r="I425" s="9"/>
      <c r="J425" s="9"/>
      <c r="K425" s="9"/>
      <c r="L425" s="6"/>
    </row>
    <row r="426" spans="2:12" ht="12">
      <c r="B426" s="9"/>
      <c r="C426" s="9"/>
      <c r="D426" s="7"/>
      <c r="E426" s="7"/>
      <c r="F426" s="5"/>
      <c r="G426" s="9"/>
      <c r="H426" s="9"/>
      <c r="I426" s="9"/>
      <c r="J426" s="9"/>
      <c r="K426" s="9"/>
      <c r="L426" s="6"/>
    </row>
    <row r="427" spans="2:12" ht="12">
      <c r="B427" s="9"/>
      <c r="C427" s="9"/>
      <c r="D427" s="7"/>
      <c r="E427" s="7"/>
      <c r="F427" s="5"/>
      <c r="G427" s="9"/>
      <c r="H427" s="9"/>
      <c r="I427" s="9"/>
      <c r="J427" s="9"/>
      <c r="K427" s="9"/>
      <c r="L427" s="6"/>
    </row>
    <row r="428" spans="2:12" ht="12">
      <c r="B428" s="9"/>
      <c r="C428" s="9"/>
      <c r="D428" s="7"/>
      <c r="E428" s="7"/>
      <c r="F428" s="5"/>
      <c r="G428" s="9"/>
      <c r="H428" s="9"/>
      <c r="I428" s="9"/>
      <c r="J428" s="9"/>
      <c r="K428" s="9"/>
      <c r="L428" s="6"/>
    </row>
    <row r="429" spans="2:12" ht="12">
      <c r="B429" s="9"/>
      <c r="C429" s="9"/>
      <c r="D429" s="7"/>
      <c r="E429" s="7"/>
      <c r="F429" s="5"/>
      <c r="G429" s="9"/>
      <c r="H429" s="9"/>
      <c r="I429" s="9"/>
      <c r="J429" s="9"/>
      <c r="K429" s="9"/>
      <c r="L429" s="6"/>
    </row>
    <row r="430" spans="2:12" ht="12">
      <c r="B430" s="9"/>
      <c r="C430" s="9"/>
      <c r="D430" s="7"/>
      <c r="E430" s="7"/>
      <c r="F430" s="5"/>
      <c r="G430" s="9"/>
      <c r="H430" s="9"/>
      <c r="I430" s="9"/>
      <c r="J430" s="9"/>
      <c r="K430" s="9"/>
      <c r="L430" s="6"/>
    </row>
    <row r="431" spans="2:12" ht="12">
      <c r="B431" s="9"/>
      <c r="C431" s="9"/>
      <c r="D431" s="7"/>
      <c r="E431" s="7"/>
      <c r="F431" s="5"/>
      <c r="G431" s="9"/>
      <c r="H431" s="9"/>
      <c r="I431" s="9"/>
      <c r="J431" s="9"/>
      <c r="K431" s="9"/>
      <c r="L431" s="6"/>
    </row>
    <row r="432" spans="2:12" ht="12">
      <c r="B432" s="9"/>
      <c r="C432" s="9"/>
      <c r="D432" s="7"/>
      <c r="E432" s="7"/>
      <c r="F432" s="5"/>
      <c r="G432" s="9"/>
      <c r="H432" s="9"/>
      <c r="I432" s="9"/>
      <c r="J432" s="9"/>
      <c r="K432" s="9"/>
      <c r="L432" s="6"/>
    </row>
    <row r="433" spans="2:12" ht="12">
      <c r="B433" s="9"/>
      <c r="C433" s="9"/>
      <c r="D433" s="7"/>
      <c r="E433" s="7"/>
      <c r="F433" s="5"/>
      <c r="G433" s="9"/>
      <c r="H433" s="9"/>
      <c r="I433" s="9"/>
      <c r="J433" s="9"/>
      <c r="K433" s="9"/>
      <c r="L433" s="6"/>
    </row>
    <row r="434" spans="2:12" ht="12">
      <c r="B434" s="9"/>
      <c r="C434" s="9"/>
      <c r="D434" s="7"/>
      <c r="E434" s="7"/>
      <c r="F434" s="5"/>
      <c r="G434" s="9"/>
      <c r="H434" s="9"/>
      <c r="I434" s="9"/>
      <c r="J434" s="9"/>
      <c r="K434" s="9"/>
      <c r="L434" s="6"/>
    </row>
    <row r="435" spans="2:12" ht="12">
      <c r="B435" s="9"/>
      <c r="C435" s="9"/>
      <c r="D435" s="7"/>
      <c r="E435" s="7"/>
      <c r="F435" s="5"/>
      <c r="G435" s="9"/>
      <c r="H435" s="9"/>
      <c r="I435" s="9"/>
      <c r="J435" s="9"/>
      <c r="K435" s="9"/>
      <c r="L435" s="6"/>
    </row>
    <row r="436" spans="2:12" ht="12">
      <c r="B436" s="9"/>
      <c r="C436" s="9"/>
      <c r="D436" s="7"/>
      <c r="E436" s="7"/>
      <c r="F436" s="5"/>
      <c r="G436" s="9"/>
      <c r="H436" s="9"/>
      <c r="I436" s="9"/>
      <c r="J436" s="9"/>
      <c r="K436" s="9"/>
      <c r="L436" s="6"/>
    </row>
    <row r="437" spans="2:12" ht="12">
      <c r="B437" s="9"/>
      <c r="C437" s="9"/>
      <c r="D437" s="7"/>
      <c r="E437" s="7"/>
      <c r="F437" s="5"/>
      <c r="G437" s="9"/>
      <c r="H437" s="9"/>
      <c r="I437" s="9"/>
      <c r="J437" s="9"/>
      <c r="K437" s="9"/>
      <c r="L437" s="6"/>
    </row>
    <row r="438" spans="2:12" ht="12">
      <c r="B438" s="9"/>
      <c r="C438" s="9"/>
      <c r="D438" s="7"/>
      <c r="E438" s="7"/>
      <c r="F438" s="5"/>
      <c r="G438" s="9"/>
      <c r="H438" s="9"/>
      <c r="I438" s="9"/>
      <c r="J438" s="9"/>
      <c r="K438" s="9"/>
      <c r="L438" s="6"/>
    </row>
    <row r="439" spans="2:12" ht="12">
      <c r="B439" s="9"/>
      <c r="C439" s="9"/>
      <c r="D439" s="7"/>
      <c r="E439" s="7"/>
      <c r="F439" s="5"/>
      <c r="G439" s="9"/>
      <c r="H439" s="9"/>
      <c r="I439" s="9"/>
      <c r="J439" s="9"/>
      <c r="K439" s="9"/>
      <c r="L439" s="6"/>
    </row>
    <row r="440" spans="2:12" ht="12">
      <c r="B440" s="9"/>
      <c r="C440" s="9"/>
      <c r="D440" s="7"/>
      <c r="E440" s="7"/>
      <c r="F440" s="5"/>
      <c r="G440" s="9"/>
      <c r="H440" s="9"/>
      <c r="I440" s="9"/>
      <c r="J440" s="9"/>
      <c r="K440" s="9"/>
      <c r="L440" s="6"/>
    </row>
    <row r="441" spans="2:12" ht="12">
      <c r="B441" s="9"/>
      <c r="C441" s="9"/>
      <c r="D441" s="7"/>
      <c r="E441" s="7"/>
      <c r="F441" s="5"/>
      <c r="G441" s="9"/>
      <c r="H441" s="9"/>
      <c r="I441" s="9"/>
      <c r="J441" s="9"/>
      <c r="K441" s="9"/>
      <c r="L441" s="6"/>
    </row>
    <row r="442" spans="2:12" ht="12">
      <c r="B442" s="9"/>
      <c r="C442" s="9"/>
      <c r="D442" s="7"/>
      <c r="E442" s="7"/>
      <c r="F442" s="5"/>
      <c r="G442" s="9"/>
      <c r="H442" s="9"/>
      <c r="I442" s="9"/>
      <c r="J442" s="9"/>
      <c r="K442" s="9"/>
      <c r="L442" s="6"/>
    </row>
    <row r="443" spans="2:12" ht="12">
      <c r="B443" s="9"/>
      <c r="C443" s="9"/>
      <c r="D443" s="7"/>
      <c r="E443" s="7"/>
      <c r="F443" s="5"/>
      <c r="G443" s="9"/>
      <c r="H443" s="9"/>
      <c r="I443" s="9"/>
      <c r="J443" s="9"/>
      <c r="K443" s="9"/>
      <c r="L443" s="6"/>
    </row>
    <row r="444" spans="2:12" ht="12">
      <c r="B444" s="9"/>
      <c r="C444" s="9"/>
      <c r="D444" s="7"/>
      <c r="E444" s="7"/>
      <c r="F444" s="5"/>
      <c r="G444" s="9"/>
      <c r="H444" s="9"/>
      <c r="I444" s="9"/>
      <c r="J444" s="9"/>
      <c r="K444" s="9"/>
      <c r="L444" s="6"/>
    </row>
    <row r="445" spans="2:12" ht="12">
      <c r="B445" s="9"/>
      <c r="C445" s="9"/>
      <c r="D445" s="7"/>
      <c r="E445" s="7"/>
      <c r="F445" s="5"/>
      <c r="G445" s="9"/>
      <c r="H445" s="9"/>
      <c r="I445" s="9"/>
      <c r="J445" s="9"/>
      <c r="K445" s="9"/>
      <c r="L445" s="6"/>
    </row>
    <row r="446" spans="2:12" ht="12">
      <c r="B446" s="9"/>
      <c r="C446" s="9"/>
      <c r="D446" s="7"/>
      <c r="E446" s="7"/>
      <c r="F446" s="5"/>
      <c r="G446" s="9"/>
      <c r="H446" s="9"/>
      <c r="I446" s="9"/>
      <c r="J446" s="9"/>
      <c r="K446" s="9"/>
      <c r="L446" s="6"/>
    </row>
    <row r="447" spans="2:12" ht="12">
      <c r="B447" s="9"/>
      <c r="C447" s="9"/>
      <c r="D447" s="7"/>
      <c r="E447" s="7"/>
      <c r="F447" s="5"/>
      <c r="G447" s="9"/>
      <c r="H447" s="9"/>
      <c r="I447" s="9"/>
      <c r="J447" s="9"/>
      <c r="K447" s="9"/>
      <c r="L447" s="6"/>
    </row>
    <row r="448" spans="2:12" ht="12">
      <c r="B448" s="9"/>
      <c r="C448" s="9"/>
      <c r="D448" s="7"/>
      <c r="E448" s="7"/>
      <c r="F448" s="5"/>
      <c r="G448" s="9"/>
      <c r="H448" s="9"/>
      <c r="I448" s="9"/>
      <c r="J448" s="9"/>
      <c r="K448" s="9"/>
      <c r="L448" s="6"/>
    </row>
    <row r="449" spans="2:12" ht="12">
      <c r="B449" s="9"/>
      <c r="C449" s="9"/>
      <c r="D449" s="7"/>
      <c r="E449" s="7"/>
      <c r="F449" s="5"/>
      <c r="G449" s="9"/>
      <c r="H449" s="9"/>
      <c r="I449" s="9"/>
      <c r="J449" s="9"/>
      <c r="K449" s="9"/>
      <c r="L449" s="6"/>
    </row>
    <row r="450" spans="2:12" ht="12">
      <c r="B450" s="9"/>
      <c r="C450" s="9"/>
      <c r="D450" s="7"/>
      <c r="E450" s="7"/>
      <c r="F450" s="5"/>
      <c r="G450" s="9"/>
      <c r="H450" s="9"/>
      <c r="I450" s="9"/>
      <c r="J450" s="9"/>
      <c r="K450" s="9"/>
      <c r="L450" s="6"/>
    </row>
    <row r="451" spans="2:12" ht="12">
      <c r="B451" s="9"/>
      <c r="C451" s="9"/>
      <c r="D451" s="7"/>
      <c r="E451" s="7"/>
      <c r="F451" s="5"/>
      <c r="G451" s="9"/>
      <c r="H451" s="9"/>
      <c r="I451" s="9"/>
      <c r="J451" s="9"/>
      <c r="K451" s="9"/>
      <c r="L451" s="6"/>
    </row>
    <row r="452" spans="2:12" ht="12">
      <c r="B452" s="9"/>
      <c r="C452" s="9"/>
      <c r="D452" s="7"/>
      <c r="E452" s="7"/>
      <c r="F452" s="5"/>
      <c r="G452" s="9"/>
      <c r="H452" s="9"/>
      <c r="I452" s="9"/>
      <c r="J452" s="9"/>
      <c r="K452" s="9"/>
      <c r="L452" s="6"/>
    </row>
    <row r="453" spans="2:12" ht="12">
      <c r="B453" s="9"/>
      <c r="C453" s="9"/>
      <c r="D453" s="7"/>
      <c r="E453" s="7"/>
      <c r="F453" s="5"/>
      <c r="G453" s="9"/>
      <c r="H453" s="9"/>
      <c r="I453" s="9"/>
      <c r="J453" s="9"/>
      <c r="K453" s="9"/>
      <c r="L453" s="6"/>
    </row>
    <row r="454" spans="2:12" ht="12">
      <c r="B454" s="9"/>
      <c r="C454" s="9"/>
      <c r="D454" s="7"/>
      <c r="E454" s="7"/>
      <c r="F454" s="5"/>
      <c r="G454" s="9"/>
      <c r="H454" s="9"/>
      <c r="I454" s="9"/>
      <c r="J454" s="9"/>
      <c r="K454" s="9"/>
      <c r="L454" s="6"/>
    </row>
    <row r="455" spans="2:12" ht="12">
      <c r="B455" s="9"/>
      <c r="C455" s="9"/>
      <c r="D455" s="7"/>
      <c r="E455" s="7"/>
      <c r="F455" s="5"/>
      <c r="G455" s="9"/>
      <c r="H455" s="9"/>
      <c r="I455" s="9"/>
      <c r="J455" s="9"/>
      <c r="K455" s="9"/>
      <c r="L455" s="6"/>
    </row>
    <row r="456" spans="2:12" ht="12">
      <c r="B456" s="9"/>
      <c r="C456" s="9"/>
      <c r="D456" s="7"/>
      <c r="E456" s="7"/>
      <c r="F456" s="5"/>
      <c r="G456" s="9"/>
      <c r="H456" s="9"/>
      <c r="I456" s="9"/>
      <c r="J456" s="9"/>
      <c r="K456" s="9"/>
      <c r="L456" s="6"/>
    </row>
    <row r="457" spans="2:12" ht="12">
      <c r="B457" s="9"/>
      <c r="C457" s="9"/>
      <c r="D457" s="7"/>
      <c r="E457" s="7"/>
      <c r="F457" s="5"/>
      <c r="G457" s="9"/>
      <c r="H457" s="9"/>
      <c r="I457" s="9"/>
      <c r="J457" s="9"/>
      <c r="K457" s="9"/>
      <c r="L457" s="6"/>
    </row>
    <row r="458" spans="2:12" ht="12">
      <c r="B458" s="9"/>
      <c r="C458" s="9"/>
      <c r="D458" s="7"/>
      <c r="E458" s="7"/>
      <c r="F458" s="5"/>
      <c r="G458" s="9"/>
      <c r="H458" s="9"/>
      <c r="I458" s="9"/>
      <c r="J458" s="9"/>
      <c r="K458" s="9"/>
      <c r="L458" s="6"/>
    </row>
    <row r="459" spans="2:12" ht="12">
      <c r="B459" s="9"/>
      <c r="C459" s="9"/>
      <c r="D459" s="7"/>
      <c r="E459" s="7"/>
      <c r="F459" s="5"/>
      <c r="G459" s="9"/>
      <c r="H459" s="9"/>
      <c r="I459" s="9"/>
      <c r="J459" s="9"/>
      <c r="K459" s="9"/>
      <c r="L459" s="6"/>
    </row>
    <row r="460" spans="2:12" ht="12">
      <c r="B460" s="9"/>
      <c r="C460" s="9"/>
      <c r="D460" s="7"/>
      <c r="E460" s="7"/>
      <c r="F460" s="5"/>
      <c r="G460" s="9"/>
      <c r="H460" s="9"/>
      <c r="I460" s="9"/>
      <c r="J460" s="9"/>
      <c r="K460" s="9"/>
      <c r="L460" s="6"/>
    </row>
    <row r="461" spans="2:12" ht="12">
      <c r="B461" s="9"/>
      <c r="C461" s="9"/>
      <c r="D461" s="7"/>
      <c r="E461" s="7"/>
      <c r="F461" s="5"/>
      <c r="G461" s="9"/>
      <c r="H461" s="9"/>
      <c r="I461" s="9"/>
      <c r="J461" s="9"/>
      <c r="K461" s="9"/>
      <c r="L461" s="6"/>
    </row>
    <row r="462" spans="2:12" ht="12">
      <c r="B462" s="9"/>
      <c r="C462" s="9"/>
      <c r="D462" s="7"/>
      <c r="E462" s="7"/>
      <c r="F462" s="5"/>
      <c r="G462" s="9"/>
      <c r="H462" s="9"/>
      <c r="I462" s="9"/>
      <c r="J462" s="9"/>
      <c r="K462" s="9"/>
      <c r="L462" s="6"/>
    </row>
    <row r="463" spans="2:12" ht="12">
      <c r="B463" s="9"/>
      <c r="C463" s="9"/>
      <c r="D463" s="7"/>
      <c r="E463" s="7"/>
      <c r="F463" s="5"/>
      <c r="G463" s="9"/>
      <c r="H463" s="9"/>
      <c r="I463" s="9"/>
      <c r="J463" s="9"/>
      <c r="K463" s="9"/>
      <c r="L463" s="6"/>
    </row>
    <row r="464" spans="2:12" ht="12">
      <c r="B464" s="9"/>
      <c r="C464" s="9"/>
      <c r="D464" s="7"/>
      <c r="E464" s="7"/>
      <c r="F464" s="5"/>
      <c r="G464" s="9"/>
      <c r="H464" s="9"/>
      <c r="I464" s="9"/>
      <c r="J464" s="9"/>
      <c r="K464" s="9"/>
      <c r="L464" s="6"/>
    </row>
    <row r="465" spans="2:12" ht="12">
      <c r="B465" s="9"/>
      <c r="C465" s="9"/>
      <c r="D465" s="7"/>
      <c r="E465" s="7"/>
      <c r="F465" s="5"/>
      <c r="G465" s="9"/>
      <c r="H465" s="9"/>
      <c r="I465" s="9"/>
      <c r="J465" s="9"/>
      <c r="K465" s="9"/>
      <c r="L465" s="6"/>
    </row>
    <row r="466" spans="2:12" ht="12">
      <c r="B466" s="9"/>
      <c r="C466" s="9"/>
      <c r="D466" s="7"/>
      <c r="E466" s="7"/>
      <c r="F466" s="5"/>
      <c r="G466" s="9"/>
      <c r="H466" s="9"/>
      <c r="I466" s="9"/>
      <c r="J466" s="9"/>
      <c r="K466" s="9"/>
      <c r="L466" s="6"/>
    </row>
    <row r="467" spans="2:12" ht="12">
      <c r="B467" s="9"/>
      <c r="C467" s="9"/>
      <c r="D467" s="7"/>
      <c r="E467" s="7"/>
      <c r="F467" s="5"/>
      <c r="G467" s="9"/>
      <c r="H467" s="9"/>
      <c r="I467" s="9"/>
      <c r="J467" s="9"/>
      <c r="K467" s="9"/>
      <c r="L467" s="6"/>
    </row>
    <row r="468" spans="2:12" ht="12">
      <c r="B468" s="9"/>
      <c r="C468" s="9"/>
      <c r="D468" s="7"/>
      <c r="E468" s="7"/>
      <c r="F468" s="5"/>
      <c r="G468" s="9"/>
      <c r="H468" s="9"/>
      <c r="I468" s="9"/>
      <c r="J468" s="9"/>
      <c r="K468" s="9"/>
      <c r="L468" s="6"/>
    </row>
    <row r="469" spans="2:12" ht="12">
      <c r="B469" s="9"/>
      <c r="C469" s="9"/>
      <c r="D469" s="7"/>
      <c r="E469" s="7"/>
      <c r="F469" s="5"/>
      <c r="G469" s="9"/>
      <c r="H469" s="9"/>
      <c r="I469" s="9"/>
      <c r="J469" s="9"/>
      <c r="K469" s="9"/>
      <c r="L469" s="6"/>
    </row>
    <row r="470" spans="2:12" ht="12">
      <c r="B470" s="9"/>
      <c r="C470" s="9"/>
      <c r="D470" s="7"/>
      <c r="E470" s="7"/>
      <c r="F470" s="5"/>
      <c r="G470" s="9"/>
      <c r="H470" s="9"/>
      <c r="I470" s="9"/>
      <c r="J470" s="9"/>
      <c r="K470" s="9"/>
      <c r="L470" s="6"/>
    </row>
    <row r="471" spans="2:12" ht="12">
      <c r="B471" s="9"/>
      <c r="C471" s="9"/>
      <c r="D471" s="7"/>
      <c r="E471" s="7"/>
      <c r="F471" s="5"/>
      <c r="G471" s="9"/>
      <c r="H471" s="9"/>
      <c r="I471" s="9"/>
      <c r="J471" s="9"/>
      <c r="K471" s="9"/>
      <c r="L471" s="6"/>
    </row>
    <row r="472" spans="2:12" ht="12">
      <c r="B472" s="9"/>
      <c r="C472" s="9"/>
      <c r="D472" s="7"/>
      <c r="E472" s="7"/>
      <c r="F472" s="5"/>
      <c r="G472" s="9"/>
      <c r="H472" s="9"/>
      <c r="I472" s="9"/>
      <c r="J472" s="9"/>
      <c r="K472" s="9"/>
      <c r="L472" s="6"/>
    </row>
    <row r="473" spans="2:12" ht="12">
      <c r="B473" s="9"/>
      <c r="C473" s="9"/>
      <c r="D473" s="7"/>
      <c r="E473" s="7"/>
      <c r="F473" s="5"/>
      <c r="G473" s="9"/>
      <c r="H473" s="9"/>
      <c r="I473" s="9"/>
      <c r="J473" s="9"/>
      <c r="K473" s="9"/>
      <c r="L473" s="6"/>
    </row>
    <row r="474" spans="2:12" ht="12">
      <c r="B474" s="9"/>
      <c r="C474" s="9"/>
      <c r="D474" s="7"/>
      <c r="E474" s="7"/>
      <c r="F474" s="5"/>
      <c r="G474" s="9"/>
      <c r="H474" s="9"/>
      <c r="I474" s="9"/>
      <c r="J474" s="9"/>
      <c r="K474" s="9"/>
      <c r="L474" s="6"/>
    </row>
    <row r="475" spans="2:12" ht="12">
      <c r="B475" s="9"/>
      <c r="C475" s="9"/>
      <c r="D475" s="7"/>
      <c r="E475" s="7"/>
      <c r="F475" s="5"/>
      <c r="G475" s="9"/>
      <c r="H475" s="9"/>
      <c r="I475" s="9"/>
      <c r="J475" s="9"/>
      <c r="K475" s="9"/>
      <c r="L475" s="6"/>
    </row>
    <row r="476" spans="2:12" ht="12">
      <c r="B476" s="9"/>
      <c r="C476" s="9"/>
      <c r="D476" s="7"/>
      <c r="E476" s="7"/>
      <c r="F476" s="5"/>
      <c r="G476" s="9"/>
      <c r="H476" s="9"/>
      <c r="I476" s="9"/>
      <c r="J476" s="9"/>
      <c r="K476" s="9"/>
      <c r="L476" s="6"/>
    </row>
    <row r="477" spans="2:12" ht="12">
      <c r="B477" s="9"/>
      <c r="C477" s="9"/>
      <c r="D477" s="7"/>
      <c r="E477" s="7"/>
      <c r="F477" s="5"/>
      <c r="G477" s="9"/>
      <c r="H477" s="9"/>
      <c r="I477" s="9"/>
      <c r="J477" s="9"/>
      <c r="K477" s="9"/>
      <c r="L477" s="6"/>
    </row>
    <row r="478" spans="2:12" ht="12">
      <c r="B478" s="9"/>
      <c r="C478" s="9"/>
      <c r="D478" s="7"/>
      <c r="E478" s="7"/>
      <c r="F478" s="5"/>
      <c r="G478" s="9"/>
      <c r="H478" s="9"/>
      <c r="I478" s="9"/>
      <c r="J478" s="9"/>
      <c r="K478" s="9"/>
      <c r="L478" s="6"/>
    </row>
    <row r="479" spans="2:12" ht="12">
      <c r="B479" s="9"/>
      <c r="C479" s="9"/>
      <c r="D479" s="7"/>
      <c r="E479" s="7"/>
      <c r="F479" s="5"/>
      <c r="G479" s="9"/>
      <c r="H479" s="9"/>
      <c r="I479" s="9"/>
      <c r="J479" s="9"/>
      <c r="K479" s="9"/>
      <c r="L479" s="6"/>
    </row>
    <row r="480" spans="2:12" ht="12">
      <c r="B480" s="9"/>
      <c r="C480" s="9"/>
      <c r="D480" s="7"/>
      <c r="E480" s="7"/>
      <c r="F480" s="5"/>
      <c r="G480" s="9"/>
      <c r="H480" s="9"/>
      <c r="I480" s="9"/>
      <c r="J480" s="9"/>
      <c r="K480" s="9"/>
      <c r="L480" s="6"/>
    </row>
    <row r="481" spans="2:12" ht="12">
      <c r="B481" s="9"/>
      <c r="C481" s="9"/>
      <c r="D481" s="7"/>
      <c r="E481" s="7"/>
      <c r="F481" s="5"/>
      <c r="G481" s="9"/>
      <c r="H481" s="9"/>
      <c r="I481" s="9"/>
      <c r="J481" s="9"/>
      <c r="K481" s="9"/>
      <c r="L481" s="6"/>
    </row>
    <row r="482" spans="2:12" ht="12">
      <c r="B482" s="9"/>
      <c r="C482" s="9"/>
      <c r="D482" s="7"/>
      <c r="E482" s="7"/>
      <c r="F482" s="5"/>
      <c r="G482" s="9"/>
      <c r="H482" s="9"/>
      <c r="I482" s="9"/>
      <c r="J482" s="9"/>
      <c r="K482" s="9"/>
      <c r="L482" s="6"/>
    </row>
    <row r="483" spans="2:12" ht="12">
      <c r="B483" s="9"/>
      <c r="C483" s="9"/>
      <c r="D483" s="7"/>
      <c r="E483" s="7"/>
      <c r="F483" s="5"/>
      <c r="G483" s="9"/>
      <c r="H483" s="9"/>
      <c r="I483" s="9"/>
      <c r="J483" s="9"/>
      <c r="K483" s="9"/>
      <c r="L483" s="6"/>
    </row>
    <row r="484" spans="2:12" ht="12">
      <c r="B484" s="9"/>
      <c r="C484" s="9"/>
      <c r="D484" s="7"/>
      <c r="E484" s="7"/>
      <c r="F484" s="5"/>
      <c r="G484" s="9"/>
      <c r="H484" s="9"/>
      <c r="I484" s="9"/>
      <c r="J484" s="9"/>
      <c r="K484" s="9"/>
      <c r="L484" s="6"/>
    </row>
    <row r="485" spans="2:12" ht="12">
      <c r="B485" s="9"/>
      <c r="C485" s="9"/>
      <c r="D485" s="7"/>
      <c r="E485" s="7"/>
      <c r="F485" s="5"/>
      <c r="G485" s="9"/>
      <c r="H485" s="9"/>
      <c r="I485" s="9"/>
      <c r="J485" s="9"/>
      <c r="K485" s="9"/>
      <c r="L485" s="6"/>
    </row>
    <row r="486" spans="2:12" ht="12">
      <c r="B486" s="9"/>
      <c r="C486" s="9"/>
      <c r="D486" s="7"/>
      <c r="E486" s="7"/>
      <c r="F486" s="5"/>
      <c r="G486" s="9"/>
      <c r="H486" s="9"/>
      <c r="I486" s="9"/>
      <c r="J486" s="9"/>
      <c r="K486" s="9"/>
      <c r="L486" s="6"/>
    </row>
    <row r="487" spans="2:12" ht="12">
      <c r="B487" s="9"/>
      <c r="C487" s="9"/>
      <c r="D487" s="7"/>
      <c r="E487" s="7"/>
      <c r="F487" s="5"/>
      <c r="G487" s="9"/>
      <c r="H487" s="9"/>
      <c r="I487" s="9"/>
      <c r="J487" s="9"/>
      <c r="K487" s="9"/>
      <c r="L487" s="6"/>
    </row>
    <row r="488" spans="2:12" ht="12">
      <c r="B488" s="9"/>
      <c r="C488" s="9"/>
      <c r="D488" s="7"/>
      <c r="E488" s="7"/>
      <c r="F488" s="5"/>
      <c r="G488" s="9"/>
      <c r="H488" s="9"/>
      <c r="I488" s="9"/>
      <c r="J488" s="9"/>
      <c r="K488" s="9"/>
      <c r="L488" s="6"/>
    </row>
    <row r="489" spans="2:12" ht="12">
      <c r="B489" s="9"/>
      <c r="C489" s="9"/>
      <c r="D489" s="7"/>
      <c r="E489" s="7"/>
      <c r="F489" s="5"/>
      <c r="G489" s="9"/>
      <c r="H489" s="9"/>
      <c r="I489" s="9"/>
      <c r="J489" s="9"/>
      <c r="K489" s="9"/>
      <c r="L489" s="6"/>
    </row>
    <row r="490" spans="2:12" ht="12">
      <c r="B490" s="9"/>
      <c r="C490" s="9"/>
      <c r="D490" s="7"/>
      <c r="E490" s="7"/>
      <c r="F490" s="5"/>
      <c r="G490" s="9"/>
      <c r="H490" s="9"/>
      <c r="I490" s="9"/>
      <c r="J490" s="9"/>
      <c r="K490" s="9"/>
      <c r="L490" s="6"/>
    </row>
    <row r="491" spans="2:12" ht="12">
      <c r="B491" s="9"/>
      <c r="C491" s="9"/>
      <c r="D491" s="7"/>
      <c r="E491" s="7"/>
      <c r="F491" s="5"/>
      <c r="G491" s="9"/>
      <c r="H491" s="9"/>
      <c r="I491" s="9"/>
      <c r="J491" s="9"/>
      <c r="K491" s="9"/>
      <c r="L491" s="6"/>
    </row>
    <row r="492" spans="2:12" ht="12">
      <c r="B492" s="9"/>
      <c r="C492" s="9"/>
      <c r="D492" s="7"/>
      <c r="E492" s="7"/>
      <c r="F492" s="5"/>
      <c r="G492" s="9"/>
      <c r="H492" s="9"/>
      <c r="I492" s="9"/>
      <c r="J492" s="9"/>
      <c r="K492" s="9"/>
      <c r="L492" s="6"/>
    </row>
    <row r="493" spans="2:12" ht="12">
      <c r="B493" s="9"/>
      <c r="C493" s="9"/>
      <c r="D493" s="7"/>
      <c r="E493" s="7"/>
      <c r="F493" s="5"/>
      <c r="G493" s="9"/>
      <c r="H493" s="9"/>
      <c r="I493" s="9"/>
      <c r="J493" s="9"/>
      <c r="K493" s="9"/>
      <c r="L493" s="6"/>
    </row>
    <row r="494" spans="2:12" ht="12">
      <c r="B494" s="9"/>
      <c r="C494" s="9"/>
      <c r="D494" s="7"/>
      <c r="E494" s="7"/>
      <c r="F494" s="5"/>
      <c r="G494" s="9"/>
      <c r="H494" s="9"/>
      <c r="I494" s="9"/>
      <c r="J494" s="9"/>
      <c r="K494" s="9"/>
      <c r="L494" s="6"/>
    </row>
    <row r="495" spans="2:12" ht="12">
      <c r="B495" s="9"/>
      <c r="C495" s="9"/>
      <c r="D495" s="7"/>
      <c r="E495" s="7"/>
      <c r="F495" s="5"/>
      <c r="G495" s="9"/>
      <c r="H495" s="9"/>
      <c r="I495" s="9"/>
      <c r="J495" s="9"/>
      <c r="K495" s="9"/>
      <c r="L495" s="6"/>
    </row>
    <row r="496" spans="2:12" ht="12">
      <c r="B496" s="9"/>
      <c r="C496" s="9"/>
      <c r="D496" s="7"/>
      <c r="E496" s="7"/>
      <c r="F496" s="5"/>
      <c r="G496" s="9"/>
      <c r="H496" s="9"/>
      <c r="I496" s="9"/>
      <c r="J496" s="9"/>
      <c r="K496" s="9"/>
      <c r="L496" s="6"/>
    </row>
    <row r="497" spans="2:12" ht="12">
      <c r="B497" s="9"/>
      <c r="C497" s="9"/>
      <c r="D497" s="7"/>
      <c r="E497" s="7"/>
      <c r="F497" s="5"/>
      <c r="G497" s="9"/>
      <c r="H497" s="9"/>
      <c r="I497" s="9"/>
      <c r="J497" s="9"/>
      <c r="K497" s="9"/>
      <c r="L497" s="6"/>
    </row>
    <row r="498" spans="2:12" ht="12">
      <c r="B498" s="9"/>
      <c r="C498" s="9"/>
      <c r="D498" s="7"/>
      <c r="E498" s="7"/>
      <c r="F498" s="5"/>
      <c r="G498" s="9"/>
      <c r="H498" s="9"/>
      <c r="I498" s="9"/>
      <c r="J498" s="9"/>
      <c r="K498" s="9"/>
      <c r="L498" s="6"/>
    </row>
    <row r="499" spans="2:12" ht="12">
      <c r="B499" s="9"/>
      <c r="C499" s="9"/>
      <c r="D499" s="7"/>
      <c r="E499" s="7"/>
      <c r="F499" s="5"/>
      <c r="G499" s="9"/>
      <c r="H499" s="9"/>
      <c r="I499" s="9"/>
      <c r="J499" s="9"/>
      <c r="K499" s="9"/>
      <c r="L499" s="6"/>
    </row>
    <row r="500" spans="2:12" ht="12">
      <c r="B500" s="9"/>
      <c r="C500" s="9"/>
      <c r="D500" s="7"/>
      <c r="E500" s="7"/>
      <c r="F500" s="5"/>
      <c r="G500" s="9"/>
      <c r="H500" s="9"/>
      <c r="I500" s="9"/>
      <c r="J500" s="9"/>
      <c r="K500" s="9"/>
      <c r="L500" s="6"/>
    </row>
    <row r="501" spans="2:12" ht="12">
      <c r="B501" s="9"/>
      <c r="C501" s="9"/>
      <c r="D501" s="7"/>
      <c r="E501" s="7"/>
      <c r="F501" s="5"/>
      <c r="G501" s="9"/>
      <c r="H501" s="9"/>
      <c r="I501" s="9"/>
      <c r="J501" s="9"/>
      <c r="K501" s="9"/>
      <c r="L501" s="6"/>
    </row>
    <row r="502" spans="2:12" ht="12">
      <c r="B502" s="9"/>
      <c r="C502" s="9"/>
      <c r="D502" s="7"/>
      <c r="E502" s="7"/>
      <c r="F502" s="5"/>
      <c r="G502" s="9"/>
      <c r="H502" s="9"/>
      <c r="I502" s="9"/>
      <c r="J502" s="9"/>
      <c r="K502" s="9"/>
      <c r="L502" s="6"/>
    </row>
    <row r="503" spans="2:12" ht="12">
      <c r="B503" s="9"/>
      <c r="C503" s="9"/>
      <c r="D503" s="7"/>
      <c r="E503" s="7"/>
      <c r="F503" s="5"/>
      <c r="G503" s="9"/>
      <c r="H503" s="9"/>
      <c r="I503" s="9"/>
      <c r="J503" s="9"/>
      <c r="K503" s="9"/>
      <c r="L503" s="6"/>
    </row>
    <row r="504" spans="2:12" ht="12">
      <c r="B504" s="9"/>
      <c r="C504" s="9"/>
      <c r="D504" s="7"/>
      <c r="E504" s="7"/>
      <c r="F504" s="5"/>
      <c r="G504" s="9"/>
      <c r="H504" s="9"/>
      <c r="I504" s="9"/>
      <c r="J504" s="9"/>
      <c r="K504" s="9"/>
      <c r="L504" s="6"/>
    </row>
    <row r="505" spans="2:12" ht="12">
      <c r="B505" s="9"/>
      <c r="C505" s="9"/>
      <c r="D505" s="7"/>
      <c r="E505" s="7"/>
      <c r="F505" s="5"/>
      <c r="G505" s="9"/>
      <c r="H505" s="9"/>
      <c r="I505" s="9"/>
      <c r="J505" s="9"/>
      <c r="K505" s="9"/>
      <c r="L505" s="6"/>
    </row>
    <row r="506" spans="2:12" ht="12">
      <c r="B506" s="9"/>
      <c r="C506" s="9"/>
      <c r="D506" s="7"/>
      <c r="E506" s="7"/>
      <c r="F506" s="5"/>
      <c r="G506" s="9"/>
      <c r="H506" s="9"/>
      <c r="I506" s="9"/>
      <c r="J506" s="9"/>
      <c r="K506" s="9"/>
      <c r="L506" s="6"/>
    </row>
    <row r="507" spans="2:12" ht="12">
      <c r="B507" s="9"/>
      <c r="C507" s="9"/>
      <c r="D507" s="7"/>
      <c r="E507" s="7"/>
      <c r="F507" s="5"/>
      <c r="G507" s="9"/>
      <c r="H507" s="9"/>
      <c r="I507" s="9"/>
      <c r="J507" s="9"/>
      <c r="K507" s="9"/>
      <c r="L507" s="6"/>
    </row>
    <row r="508" spans="2:12" ht="12">
      <c r="B508" s="9"/>
      <c r="C508" s="9"/>
      <c r="D508" s="7"/>
      <c r="E508" s="7"/>
      <c r="F508" s="5"/>
      <c r="G508" s="9"/>
      <c r="H508" s="9"/>
      <c r="I508" s="9"/>
      <c r="J508" s="9"/>
      <c r="K508" s="9"/>
      <c r="L508" s="6"/>
    </row>
    <row r="509" spans="2:12" ht="12">
      <c r="B509" s="9"/>
      <c r="C509" s="9"/>
      <c r="D509" s="7"/>
      <c r="E509" s="7"/>
      <c r="F509" s="5"/>
      <c r="G509" s="9"/>
      <c r="H509" s="9"/>
      <c r="I509" s="9"/>
      <c r="J509" s="9"/>
      <c r="K509" s="9"/>
      <c r="L509" s="6"/>
    </row>
    <row r="510" spans="2:12" ht="12">
      <c r="B510" s="9"/>
      <c r="C510" s="9"/>
      <c r="D510" s="7"/>
      <c r="E510" s="7"/>
      <c r="F510" s="5"/>
      <c r="G510" s="9"/>
      <c r="H510" s="9"/>
      <c r="I510" s="9"/>
      <c r="J510" s="9"/>
      <c r="K510" s="9"/>
      <c r="L510" s="6"/>
    </row>
    <row r="511" spans="2:12" ht="12">
      <c r="B511" s="9"/>
      <c r="C511" s="9"/>
      <c r="D511" s="7"/>
      <c r="E511" s="7"/>
      <c r="F511" s="5"/>
      <c r="G511" s="9"/>
      <c r="H511" s="9"/>
      <c r="I511" s="9"/>
      <c r="J511" s="9"/>
      <c r="K511" s="9"/>
      <c r="L511" s="6"/>
    </row>
    <row r="512" spans="2:12" ht="12">
      <c r="B512" s="9"/>
      <c r="C512" s="9"/>
      <c r="D512" s="7"/>
      <c r="E512" s="7"/>
      <c r="F512" s="5"/>
      <c r="G512" s="9"/>
      <c r="H512" s="9"/>
      <c r="I512" s="9"/>
      <c r="J512" s="9"/>
      <c r="K512" s="9"/>
      <c r="L512" s="6"/>
    </row>
    <row r="513" spans="2:12" ht="12">
      <c r="B513" s="9"/>
      <c r="C513" s="9"/>
      <c r="D513" s="7"/>
      <c r="E513" s="7"/>
      <c r="F513" s="5"/>
      <c r="G513" s="9"/>
      <c r="H513" s="9"/>
      <c r="I513" s="9"/>
      <c r="J513" s="9"/>
      <c r="K513" s="9"/>
      <c r="L513" s="6"/>
    </row>
    <row r="514" spans="2:12" ht="12">
      <c r="B514" s="9"/>
      <c r="C514" s="9"/>
      <c r="D514" s="7"/>
      <c r="E514" s="7"/>
      <c r="F514" s="5"/>
      <c r="G514" s="9"/>
      <c r="H514" s="9"/>
      <c r="I514" s="9"/>
      <c r="J514" s="9"/>
      <c r="K514" s="9"/>
      <c r="L514" s="6"/>
    </row>
    <row r="515" spans="2:12" ht="12">
      <c r="B515" s="9"/>
      <c r="C515" s="9"/>
      <c r="D515" s="7"/>
      <c r="E515" s="7"/>
      <c r="F515" s="5"/>
      <c r="G515" s="9"/>
      <c r="H515" s="9"/>
      <c r="I515" s="9"/>
      <c r="J515" s="9"/>
      <c r="K515" s="9"/>
      <c r="L515" s="6"/>
    </row>
    <row r="516" spans="2:12" ht="12">
      <c r="B516" s="9"/>
      <c r="C516" s="9"/>
      <c r="D516" s="7"/>
      <c r="E516" s="7"/>
      <c r="F516" s="5"/>
      <c r="G516" s="9"/>
      <c r="H516" s="9"/>
      <c r="I516" s="9"/>
      <c r="J516" s="9"/>
      <c r="K516" s="9"/>
      <c r="L516" s="6"/>
    </row>
    <row r="517" spans="2:12" ht="12">
      <c r="B517" s="9"/>
      <c r="C517" s="9"/>
      <c r="D517" s="7"/>
      <c r="E517" s="7"/>
      <c r="F517" s="5"/>
      <c r="G517" s="9"/>
      <c r="H517" s="9"/>
      <c r="I517" s="9"/>
      <c r="J517" s="9"/>
      <c r="K517" s="9"/>
      <c r="L517" s="6"/>
    </row>
    <row r="518" spans="2:12" ht="12">
      <c r="B518" s="9"/>
      <c r="C518" s="9"/>
      <c r="D518" s="7"/>
      <c r="E518" s="7"/>
      <c r="F518" s="5"/>
      <c r="G518" s="9"/>
      <c r="H518" s="9"/>
      <c r="I518" s="9"/>
      <c r="J518" s="9"/>
      <c r="K518" s="9"/>
      <c r="L518" s="6"/>
    </row>
    <row r="519" spans="2:12" ht="12">
      <c r="B519" s="9"/>
      <c r="C519" s="9"/>
      <c r="D519" s="7"/>
      <c r="E519" s="7"/>
      <c r="F519" s="5"/>
      <c r="G519" s="9"/>
      <c r="H519" s="9"/>
      <c r="I519" s="9"/>
      <c r="J519" s="9"/>
      <c r="K519" s="9"/>
      <c r="L519" s="6"/>
    </row>
    <row r="520" spans="2:12" ht="12">
      <c r="B520" s="9"/>
      <c r="C520" s="9"/>
      <c r="D520" s="7"/>
      <c r="E520" s="7"/>
      <c r="F520" s="5"/>
      <c r="G520" s="9"/>
      <c r="H520" s="9"/>
      <c r="I520" s="9"/>
      <c r="J520" s="9"/>
      <c r="K520" s="9"/>
      <c r="L520" s="6"/>
    </row>
    <row r="521" spans="2:12" ht="12">
      <c r="B521" s="9"/>
      <c r="C521" s="9"/>
      <c r="D521" s="7"/>
      <c r="E521" s="7"/>
      <c r="F521" s="5"/>
      <c r="G521" s="9"/>
      <c r="H521" s="9"/>
      <c r="I521" s="9"/>
      <c r="J521" s="9"/>
      <c r="K521" s="9"/>
      <c r="L521" s="6"/>
    </row>
    <row r="522" spans="2:12" ht="12">
      <c r="B522" s="9"/>
      <c r="C522" s="9"/>
      <c r="D522" s="7"/>
      <c r="E522" s="7"/>
      <c r="F522" s="5"/>
      <c r="G522" s="9"/>
      <c r="H522" s="9"/>
      <c r="I522" s="9"/>
      <c r="J522" s="9"/>
      <c r="K522" s="9"/>
      <c r="L522" s="6"/>
    </row>
    <row r="523" spans="2:12" ht="12">
      <c r="B523" s="9"/>
      <c r="C523" s="9"/>
      <c r="D523" s="7"/>
      <c r="E523" s="7"/>
      <c r="F523" s="5"/>
      <c r="G523" s="9"/>
      <c r="H523" s="9"/>
      <c r="I523" s="9"/>
      <c r="J523" s="9"/>
      <c r="K523" s="9"/>
      <c r="L523" s="6"/>
    </row>
    <row r="524" spans="2:12" ht="12">
      <c r="B524" s="9"/>
      <c r="C524" s="9"/>
      <c r="D524" s="7"/>
      <c r="E524" s="7"/>
      <c r="F524" s="5"/>
      <c r="G524" s="9"/>
      <c r="H524" s="9"/>
      <c r="I524" s="9"/>
      <c r="J524" s="9"/>
      <c r="K524" s="9"/>
      <c r="L524" s="6"/>
    </row>
    <row r="525" spans="2:12" ht="12">
      <c r="B525" s="9"/>
      <c r="C525" s="9"/>
      <c r="D525" s="7"/>
      <c r="E525" s="7"/>
      <c r="F525" s="5"/>
      <c r="G525" s="9"/>
      <c r="H525" s="9"/>
      <c r="I525" s="9"/>
      <c r="J525" s="9"/>
      <c r="K525" s="9"/>
      <c r="L525" s="6"/>
    </row>
    <row r="526" spans="2:12" ht="12">
      <c r="B526" s="9"/>
      <c r="C526" s="9"/>
      <c r="D526" s="7"/>
      <c r="E526" s="7"/>
      <c r="F526" s="5"/>
      <c r="G526" s="9"/>
      <c r="H526" s="9"/>
      <c r="I526" s="9"/>
      <c r="J526" s="9"/>
      <c r="K526" s="9"/>
      <c r="L526" s="6"/>
    </row>
    <row r="527" spans="2:12" ht="12">
      <c r="B527" s="9"/>
      <c r="C527" s="9"/>
      <c r="D527" s="7"/>
      <c r="E527" s="7"/>
      <c r="F527" s="5"/>
      <c r="G527" s="9"/>
      <c r="H527" s="9"/>
      <c r="I527" s="9"/>
      <c r="J527" s="9"/>
      <c r="K527" s="9"/>
      <c r="L527" s="6"/>
    </row>
    <row r="528" spans="2:12" ht="12">
      <c r="B528" s="9"/>
      <c r="C528" s="9"/>
      <c r="D528" s="7"/>
      <c r="E528" s="7"/>
      <c r="F528" s="5"/>
      <c r="G528" s="9"/>
      <c r="H528" s="9"/>
      <c r="I528" s="9"/>
      <c r="J528" s="9"/>
      <c r="K528" s="9"/>
      <c r="L528" s="6"/>
    </row>
    <row r="529" spans="2:12" ht="12">
      <c r="B529" s="9"/>
      <c r="C529" s="9"/>
      <c r="D529" s="7"/>
      <c r="E529" s="7"/>
      <c r="F529" s="5"/>
      <c r="G529" s="9"/>
      <c r="H529" s="9"/>
      <c r="I529" s="9"/>
      <c r="J529" s="9"/>
      <c r="K529" s="9"/>
      <c r="L529" s="6"/>
    </row>
    <row r="530" spans="2:12" ht="12">
      <c r="B530" s="9"/>
      <c r="C530" s="9"/>
      <c r="D530" s="7"/>
      <c r="E530" s="7"/>
      <c r="F530" s="5"/>
      <c r="G530" s="9"/>
      <c r="H530" s="9"/>
      <c r="I530" s="9"/>
      <c r="J530" s="9"/>
      <c r="K530" s="9"/>
      <c r="L530" s="6"/>
    </row>
    <row r="531" spans="2:12" ht="12">
      <c r="B531" s="9"/>
      <c r="C531" s="9"/>
      <c r="D531" s="7"/>
      <c r="E531" s="7"/>
      <c r="F531" s="5"/>
      <c r="G531" s="9"/>
      <c r="H531" s="9"/>
      <c r="I531" s="9"/>
      <c r="J531" s="9"/>
      <c r="K531" s="9"/>
      <c r="L531" s="6"/>
    </row>
    <row r="532" spans="2:12" ht="12">
      <c r="B532" s="9"/>
      <c r="C532" s="9"/>
      <c r="D532" s="7"/>
      <c r="E532" s="7"/>
      <c r="F532" s="5"/>
      <c r="G532" s="9"/>
      <c r="H532" s="9"/>
      <c r="I532" s="9"/>
      <c r="J532" s="9"/>
      <c r="K532" s="9"/>
      <c r="L532" s="6"/>
    </row>
    <row r="533" spans="2:12" ht="12">
      <c r="B533" s="9"/>
      <c r="C533" s="9"/>
      <c r="D533" s="7"/>
      <c r="E533" s="7"/>
      <c r="F533" s="5"/>
      <c r="G533" s="9"/>
      <c r="H533" s="9"/>
      <c r="I533" s="9"/>
      <c r="J533" s="9"/>
      <c r="K533" s="9"/>
      <c r="L533" s="6"/>
    </row>
    <row r="534" spans="2:12" ht="12">
      <c r="B534" s="9"/>
      <c r="C534" s="9"/>
      <c r="D534" s="7"/>
      <c r="E534" s="7"/>
      <c r="F534" s="5"/>
      <c r="G534" s="9"/>
      <c r="H534" s="9"/>
      <c r="I534" s="9"/>
      <c r="J534" s="9"/>
      <c r="K534" s="9"/>
      <c r="L534" s="6"/>
    </row>
    <row r="535" spans="2:12" ht="12">
      <c r="B535" s="9"/>
      <c r="C535" s="9"/>
      <c r="D535" s="7"/>
      <c r="E535" s="7"/>
      <c r="F535" s="5"/>
      <c r="G535" s="9"/>
      <c r="H535" s="9"/>
      <c r="I535" s="9"/>
      <c r="J535" s="9"/>
      <c r="K535" s="9"/>
      <c r="L535" s="6"/>
    </row>
    <row r="536" spans="2:12" ht="12">
      <c r="B536" s="9"/>
      <c r="C536" s="9"/>
      <c r="D536" s="7"/>
      <c r="E536" s="7"/>
      <c r="F536" s="5"/>
      <c r="G536" s="9"/>
      <c r="H536" s="9"/>
      <c r="I536" s="9"/>
      <c r="J536" s="9"/>
      <c r="K536" s="9"/>
      <c r="L536" s="6"/>
    </row>
    <row r="537" spans="2:12" ht="12">
      <c r="B537" s="9"/>
      <c r="C537" s="9"/>
      <c r="D537" s="7"/>
      <c r="E537" s="7"/>
      <c r="F537" s="5"/>
      <c r="G537" s="9"/>
      <c r="H537" s="9"/>
      <c r="I537" s="9"/>
      <c r="J537" s="9"/>
      <c r="K537" s="9"/>
      <c r="L537" s="6"/>
    </row>
    <row r="538" spans="2:12" ht="12">
      <c r="B538" s="9"/>
      <c r="C538" s="9"/>
      <c r="D538" s="7"/>
      <c r="E538" s="7"/>
      <c r="F538" s="5"/>
      <c r="G538" s="9"/>
      <c r="H538" s="9"/>
      <c r="I538" s="9"/>
      <c r="J538" s="9"/>
      <c r="K538" s="9"/>
      <c r="L538" s="6"/>
    </row>
    <row r="539" spans="2:12" ht="12">
      <c r="B539" s="9"/>
      <c r="C539" s="9"/>
      <c r="D539" s="7"/>
      <c r="E539" s="7"/>
      <c r="F539" s="5"/>
      <c r="G539" s="9"/>
      <c r="H539" s="9"/>
      <c r="I539" s="9"/>
      <c r="J539" s="9"/>
      <c r="K539" s="9"/>
      <c r="L539" s="6"/>
    </row>
    <row r="540" spans="2:12" ht="12">
      <c r="B540" s="9"/>
      <c r="C540" s="9"/>
      <c r="D540" s="7"/>
      <c r="E540" s="7"/>
      <c r="F540" s="5"/>
      <c r="G540" s="9"/>
      <c r="H540" s="9"/>
      <c r="I540" s="9"/>
      <c r="J540" s="9"/>
      <c r="K540" s="9"/>
      <c r="L540" s="6"/>
    </row>
    <row r="541" spans="2:12" ht="12">
      <c r="B541" s="9"/>
      <c r="C541" s="9"/>
      <c r="D541" s="7"/>
      <c r="E541" s="7"/>
      <c r="F541" s="5"/>
      <c r="G541" s="9"/>
      <c r="H541" s="9"/>
      <c r="I541" s="9"/>
      <c r="J541" s="9"/>
      <c r="K541" s="9"/>
      <c r="L541" s="6"/>
    </row>
    <row r="542" spans="2:12" ht="12">
      <c r="B542" s="9"/>
      <c r="C542" s="9"/>
      <c r="D542" s="7"/>
      <c r="E542" s="7"/>
      <c r="F542" s="5"/>
      <c r="G542" s="9"/>
      <c r="H542" s="9"/>
      <c r="I542" s="9"/>
      <c r="J542" s="9"/>
      <c r="K542" s="9"/>
      <c r="L542" s="6"/>
    </row>
    <row r="543" spans="2:12" ht="12">
      <c r="B543" s="9"/>
      <c r="C543" s="9"/>
      <c r="D543" s="7"/>
      <c r="E543" s="7"/>
      <c r="F543" s="5"/>
      <c r="G543" s="9"/>
      <c r="H543" s="9"/>
      <c r="I543" s="9"/>
      <c r="J543" s="9"/>
      <c r="K543" s="9"/>
      <c r="L543" s="6"/>
    </row>
    <row r="544" spans="2:12" ht="12">
      <c r="B544" s="9"/>
      <c r="C544" s="9"/>
      <c r="D544" s="7"/>
      <c r="E544" s="7"/>
      <c r="F544" s="5"/>
      <c r="G544" s="9"/>
      <c r="H544" s="9"/>
      <c r="I544" s="9"/>
      <c r="J544" s="9"/>
      <c r="K544" s="9"/>
      <c r="L544" s="6"/>
    </row>
    <row r="545" spans="2:12" ht="12">
      <c r="B545" s="9"/>
      <c r="C545" s="9"/>
      <c r="D545" s="7"/>
      <c r="E545" s="7"/>
      <c r="F545" s="5"/>
      <c r="G545" s="9"/>
      <c r="H545" s="9"/>
      <c r="I545" s="9"/>
      <c r="J545" s="9"/>
      <c r="K545" s="9"/>
      <c r="L545" s="6"/>
    </row>
    <row r="546" spans="2:12" ht="12">
      <c r="B546" s="9"/>
      <c r="C546" s="9"/>
      <c r="D546" s="7"/>
      <c r="E546" s="7"/>
      <c r="F546" s="5"/>
      <c r="G546" s="9"/>
      <c r="H546" s="9"/>
      <c r="I546" s="9"/>
      <c r="J546" s="9"/>
      <c r="K546" s="9"/>
      <c r="L546" s="6"/>
    </row>
    <row r="547" spans="2:12" ht="12">
      <c r="B547" s="9"/>
      <c r="C547" s="9"/>
      <c r="D547" s="7"/>
      <c r="E547" s="7"/>
      <c r="F547" s="5"/>
      <c r="G547" s="9"/>
      <c r="H547" s="9"/>
      <c r="I547" s="9"/>
      <c r="J547" s="9"/>
      <c r="K547" s="9"/>
      <c r="L547" s="6"/>
    </row>
    <row r="548" spans="2:12" ht="12">
      <c r="B548" s="9"/>
      <c r="C548" s="9"/>
      <c r="D548" s="7"/>
      <c r="E548" s="7"/>
      <c r="F548" s="5"/>
      <c r="G548" s="9"/>
      <c r="H548" s="9"/>
      <c r="I548" s="9"/>
      <c r="J548" s="9"/>
      <c r="K548" s="9"/>
      <c r="L548" s="6"/>
    </row>
    <row r="549" spans="2:12" ht="12">
      <c r="B549" s="9"/>
      <c r="C549" s="9"/>
      <c r="D549" s="7"/>
      <c r="E549" s="7"/>
      <c r="F549" s="5"/>
      <c r="G549" s="9"/>
      <c r="H549" s="9"/>
      <c r="I549" s="9"/>
      <c r="J549" s="9"/>
      <c r="K549" s="9"/>
      <c r="L549" s="6"/>
    </row>
    <row r="550" spans="2:12" ht="12">
      <c r="B550" s="9"/>
      <c r="C550" s="9"/>
      <c r="D550" s="7"/>
      <c r="E550" s="7"/>
      <c r="F550" s="5"/>
      <c r="G550" s="9"/>
      <c r="H550" s="9"/>
      <c r="I550" s="9"/>
      <c r="J550" s="9"/>
      <c r="K550" s="9"/>
      <c r="L550" s="6"/>
    </row>
    <row r="551" spans="2:12" ht="12">
      <c r="B551" s="9"/>
      <c r="C551" s="9"/>
      <c r="D551" s="7"/>
      <c r="E551" s="7"/>
      <c r="F551" s="5"/>
      <c r="G551" s="9"/>
      <c r="H551" s="9"/>
      <c r="I551" s="9"/>
      <c r="J551" s="9"/>
      <c r="K551" s="9"/>
      <c r="L551" s="6"/>
    </row>
    <row r="552" spans="2:12" ht="12">
      <c r="B552" s="9"/>
      <c r="C552" s="9"/>
      <c r="D552" s="7"/>
      <c r="E552" s="7"/>
      <c r="F552" s="5"/>
      <c r="G552" s="9"/>
      <c r="H552" s="9"/>
      <c r="I552" s="9"/>
      <c r="J552" s="9"/>
      <c r="K552" s="9"/>
      <c r="L552" s="6"/>
    </row>
    <row r="553" spans="2:12" ht="12">
      <c r="B553" s="9"/>
      <c r="C553" s="9"/>
      <c r="D553" s="7"/>
      <c r="E553" s="7"/>
      <c r="F553" s="5"/>
      <c r="G553" s="9"/>
      <c r="H553" s="9"/>
      <c r="I553" s="9"/>
      <c r="J553" s="9"/>
      <c r="K553" s="9"/>
      <c r="L553" s="6"/>
    </row>
    <row r="554" spans="2:12" ht="12">
      <c r="B554" s="9"/>
      <c r="C554" s="9"/>
      <c r="D554" s="7"/>
      <c r="E554" s="7"/>
      <c r="F554" s="5"/>
      <c r="G554" s="9"/>
      <c r="H554" s="9"/>
      <c r="I554" s="9"/>
      <c r="J554" s="9"/>
      <c r="K554" s="9"/>
      <c r="L554" s="6"/>
    </row>
    <row r="555" spans="2:12" ht="12">
      <c r="B555" s="9"/>
      <c r="C555" s="9"/>
      <c r="D555" s="7"/>
      <c r="E555" s="7"/>
      <c r="F555" s="5"/>
      <c r="G555" s="9"/>
      <c r="H555" s="9"/>
      <c r="I555" s="9"/>
      <c r="J555" s="9"/>
      <c r="K555" s="9"/>
      <c r="L555" s="6"/>
    </row>
    <row r="556" spans="2:12" ht="12">
      <c r="B556" s="9"/>
      <c r="C556" s="9"/>
      <c r="D556" s="7"/>
      <c r="E556" s="7"/>
      <c r="F556" s="5"/>
      <c r="G556" s="9"/>
      <c r="H556" s="9"/>
      <c r="I556" s="9"/>
      <c r="J556" s="9"/>
      <c r="K556" s="9"/>
      <c r="L556" s="6"/>
    </row>
    <row r="557" spans="2:12" ht="12">
      <c r="B557" s="9"/>
      <c r="C557" s="9"/>
      <c r="D557" s="7"/>
      <c r="E557" s="7"/>
      <c r="F557" s="5"/>
      <c r="G557" s="9"/>
      <c r="H557" s="9"/>
      <c r="I557" s="9"/>
      <c r="J557" s="9"/>
      <c r="K557" s="9"/>
      <c r="L557" s="6"/>
    </row>
    <row r="558" spans="2:12" ht="12">
      <c r="B558" s="9"/>
      <c r="C558" s="9"/>
      <c r="D558" s="7"/>
      <c r="E558" s="7"/>
      <c r="F558" s="5"/>
      <c r="G558" s="9"/>
      <c r="H558" s="9"/>
      <c r="I558" s="9"/>
      <c r="J558" s="9"/>
      <c r="K558" s="9"/>
      <c r="L558" s="6"/>
    </row>
    <row r="559" spans="2:12" ht="12">
      <c r="B559" s="9"/>
      <c r="C559" s="9"/>
      <c r="D559" s="7"/>
      <c r="E559" s="7"/>
      <c r="F559" s="5"/>
      <c r="G559" s="9"/>
      <c r="H559" s="9"/>
      <c r="I559" s="9"/>
      <c r="J559" s="9"/>
      <c r="K559" s="9"/>
      <c r="L559" s="6"/>
    </row>
    <row r="560" spans="2:12" ht="12">
      <c r="B560" s="9"/>
      <c r="C560" s="9"/>
      <c r="D560" s="7"/>
      <c r="E560" s="7"/>
      <c r="F560" s="5"/>
      <c r="G560" s="9"/>
      <c r="H560" s="9"/>
      <c r="I560" s="9"/>
      <c r="J560" s="9"/>
      <c r="K560" s="9"/>
      <c r="L560" s="6"/>
    </row>
    <row r="561" spans="2:12" ht="12">
      <c r="B561" s="9"/>
      <c r="C561" s="9"/>
      <c r="D561" s="7"/>
      <c r="E561" s="7"/>
      <c r="F561" s="5"/>
      <c r="G561" s="9"/>
      <c r="H561" s="9"/>
      <c r="I561" s="9"/>
      <c r="J561" s="9"/>
      <c r="K561" s="9"/>
      <c r="L561" s="6"/>
    </row>
    <row r="562" spans="2:12" ht="12">
      <c r="B562" s="9"/>
      <c r="C562" s="9"/>
      <c r="D562" s="7"/>
      <c r="E562" s="7"/>
      <c r="F562" s="5"/>
      <c r="G562" s="9"/>
      <c r="H562" s="9"/>
      <c r="I562" s="9"/>
      <c r="J562" s="9"/>
      <c r="K562" s="9"/>
      <c r="L562" s="6"/>
    </row>
    <row r="563" spans="2:12" ht="12">
      <c r="B563" s="9"/>
      <c r="C563" s="9"/>
      <c r="D563" s="7"/>
      <c r="E563" s="7"/>
      <c r="F563" s="5"/>
      <c r="G563" s="9"/>
      <c r="H563" s="9"/>
      <c r="I563" s="9"/>
      <c r="J563" s="9"/>
      <c r="K563" s="9"/>
      <c r="L563" s="6"/>
    </row>
    <row r="564" spans="2:12" ht="12">
      <c r="B564" s="9"/>
      <c r="C564" s="9"/>
      <c r="D564" s="7"/>
      <c r="E564" s="7"/>
      <c r="F564" s="5"/>
      <c r="G564" s="9"/>
      <c r="H564" s="9"/>
      <c r="I564" s="9"/>
      <c r="J564" s="9"/>
      <c r="K564" s="9"/>
      <c r="L564" s="6"/>
    </row>
    <row r="565" spans="2:12" ht="12">
      <c r="B565" s="9"/>
      <c r="C565" s="9"/>
      <c r="D565" s="7"/>
      <c r="E565" s="7"/>
      <c r="F565" s="5"/>
      <c r="G565" s="9"/>
      <c r="H565" s="9"/>
      <c r="I565" s="9"/>
      <c r="J565" s="9"/>
      <c r="K565" s="9"/>
      <c r="L565" s="6"/>
    </row>
    <row r="566" spans="2:12" ht="12">
      <c r="B566" s="9"/>
      <c r="C566" s="9"/>
      <c r="D566" s="7"/>
      <c r="E566" s="7"/>
      <c r="F566" s="5"/>
      <c r="G566" s="9"/>
      <c r="H566" s="9"/>
      <c r="I566" s="9"/>
      <c r="J566" s="9"/>
      <c r="K566" s="9"/>
      <c r="L566" s="6"/>
    </row>
    <row r="567" spans="2:12" ht="12">
      <c r="B567" s="9"/>
      <c r="C567" s="9"/>
      <c r="D567" s="7"/>
      <c r="E567" s="7"/>
      <c r="F567" s="5"/>
      <c r="G567" s="9"/>
      <c r="H567" s="9"/>
      <c r="I567" s="9"/>
      <c r="J567" s="9"/>
      <c r="K567" s="9"/>
      <c r="L567" s="6"/>
    </row>
    <row r="568" spans="2:12" ht="12">
      <c r="B568" s="9"/>
      <c r="C568" s="9"/>
      <c r="D568" s="7"/>
      <c r="E568" s="7"/>
      <c r="F568" s="5"/>
      <c r="G568" s="9"/>
      <c r="H568" s="9"/>
      <c r="I568" s="9"/>
      <c r="J568" s="9"/>
      <c r="K568" s="9"/>
      <c r="L568" s="6"/>
    </row>
    <row r="569" spans="2:12" ht="12">
      <c r="B569" s="9"/>
      <c r="C569" s="9"/>
      <c r="D569" s="7"/>
      <c r="E569" s="7"/>
      <c r="F569" s="5"/>
      <c r="G569" s="9"/>
      <c r="H569" s="9"/>
      <c r="I569" s="9"/>
      <c r="J569" s="9"/>
      <c r="K569" s="9"/>
      <c r="L569" s="6"/>
    </row>
    <row r="570" spans="2:12" ht="12">
      <c r="B570" s="9"/>
      <c r="C570" s="9"/>
      <c r="D570" s="7"/>
      <c r="E570" s="7"/>
      <c r="F570" s="5"/>
      <c r="G570" s="9"/>
      <c r="H570" s="9"/>
      <c r="I570" s="9"/>
      <c r="J570" s="9"/>
      <c r="K570" s="9"/>
      <c r="L570" s="6"/>
    </row>
    <row r="571" spans="2:12" ht="12">
      <c r="B571" s="9"/>
      <c r="C571" s="9"/>
      <c r="D571" s="7"/>
      <c r="E571" s="7"/>
      <c r="F571" s="5"/>
      <c r="G571" s="9"/>
      <c r="H571" s="9"/>
      <c r="I571" s="9"/>
      <c r="J571" s="9"/>
      <c r="K571" s="9"/>
      <c r="L571" s="6"/>
    </row>
    <row r="572" spans="2:12" ht="12">
      <c r="B572" s="9"/>
      <c r="C572" s="9"/>
      <c r="D572" s="7"/>
      <c r="E572" s="7"/>
      <c r="F572" s="5"/>
      <c r="G572" s="9"/>
      <c r="H572" s="9"/>
      <c r="I572" s="9"/>
      <c r="J572" s="9"/>
      <c r="K572" s="9"/>
      <c r="L572" s="6"/>
    </row>
    <row r="573" spans="2:12" ht="12">
      <c r="B573" s="9"/>
      <c r="C573" s="9"/>
      <c r="D573" s="7"/>
      <c r="E573" s="7"/>
      <c r="F573" s="5"/>
      <c r="G573" s="9"/>
      <c r="H573" s="9"/>
      <c r="I573" s="9"/>
      <c r="J573" s="9"/>
      <c r="K573" s="9"/>
      <c r="L573" s="6"/>
    </row>
    <row r="574" spans="2:12" ht="12">
      <c r="B574" s="9"/>
      <c r="C574" s="9"/>
      <c r="D574" s="7"/>
      <c r="E574" s="7"/>
      <c r="F574" s="5"/>
      <c r="G574" s="9"/>
      <c r="H574" s="9"/>
      <c r="I574" s="9"/>
      <c r="J574" s="9"/>
      <c r="K574" s="9"/>
      <c r="L574" s="6"/>
    </row>
    <row r="575" spans="2:12" ht="12">
      <c r="B575" s="9"/>
      <c r="C575" s="9"/>
      <c r="D575" s="7"/>
      <c r="E575" s="7"/>
      <c r="F575" s="5"/>
      <c r="G575" s="9"/>
      <c r="H575" s="9"/>
      <c r="I575" s="9"/>
      <c r="J575" s="9"/>
      <c r="K575" s="9"/>
      <c r="L575" s="6"/>
    </row>
    <row r="576" spans="2:12" ht="12">
      <c r="B576" s="9"/>
      <c r="C576" s="9"/>
      <c r="D576" s="7"/>
      <c r="E576" s="7"/>
      <c r="F576" s="5"/>
      <c r="G576" s="9"/>
      <c r="H576" s="9"/>
      <c r="I576" s="9"/>
      <c r="J576" s="9"/>
      <c r="K576" s="9"/>
      <c r="L576" s="6"/>
    </row>
    <row r="577" spans="2:12" ht="12">
      <c r="B577" s="9"/>
      <c r="C577" s="9"/>
      <c r="D577" s="7"/>
      <c r="E577" s="7"/>
      <c r="F577" s="5"/>
      <c r="G577" s="9"/>
      <c r="H577" s="9"/>
      <c r="I577" s="9"/>
      <c r="J577" s="9"/>
      <c r="K577" s="9"/>
      <c r="L577" s="6"/>
    </row>
    <row r="578" spans="2:12" ht="12">
      <c r="B578" s="9"/>
      <c r="C578" s="9"/>
      <c r="D578" s="7"/>
      <c r="E578" s="7"/>
      <c r="F578" s="5"/>
      <c r="G578" s="9"/>
      <c r="H578" s="9"/>
      <c r="I578" s="9"/>
      <c r="J578" s="9"/>
      <c r="K578" s="9"/>
      <c r="L578" s="6"/>
    </row>
    <row r="579" spans="2:12" ht="12">
      <c r="B579" s="9"/>
      <c r="C579" s="9"/>
      <c r="D579" s="7"/>
      <c r="E579" s="7"/>
      <c r="F579" s="5"/>
      <c r="G579" s="9"/>
      <c r="H579" s="9"/>
      <c r="I579" s="9"/>
      <c r="J579" s="9"/>
      <c r="K579" s="9"/>
      <c r="L579" s="6"/>
    </row>
    <row r="580" spans="2:12" ht="12">
      <c r="B580" s="9"/>
      <c r="C580" s="9"/>
      <c r="D580" s="7"/>
      <c r="E580" s="7"/>
      <c r="F580" s="5"/>
      <c r="G580" s="9"/>
      <c r="H580" s="9"/>
      <c r="I580" s="9"/>
      <c r="J580" s="9"/>
      <c r="K580" s="9"/>
      <c r="L580" s="6"/>
    </row>
    <row r="581" spans="2:12" ht="12">
      <c r="B581" s="9"/>
      <c r="C581" s="9"/>
      <c r="D581" s="7"/>
      <c r="E581" s="7"/>
      <c r="F581" s="5"/>
      <c r="G581" s="9"/>
      <c r="H581" s="9"/>
      <c r="I581" s="9"/>
      <c r="J581" s="9"/>
      <c r="K581" s="9"/>
      <c r="L581" s="6"/>
    </row>
    <row r="582" spans="2:12" ht="12">
      <c r="B582" s="9"/>
      <c r="C582" s="9"/>
      <c r="D582" s="7"/>
      <c r="E582" s="7"/>
      <c r="F582" s="5"/>
      <c r="G582" s="9"/>
      <c r="H582" s="9"/>
      <c r="I582" s="9"/>
      <c r="J582" s="9"/>
      <c r="K582" s="9"/>
      <c r="L582" s="6"/>
    </row>
    <row r="583" spans="2:12" ht="12">
      <c r="B583" s="9"/>
      <c r="C583" s="9"/>
      <c r="D583" s="7"/>
      <c r="E583" s="7"/>
      <c r="F583" s="5"/>
      <c r="G583" s="9"/>
      <c r="H583" s="9"/>
      <c r="I583" s="9"/>
      <c r="J583" s="9"/>
      <c r="K583" s="9"/>
      <c r="L583" s="6"/>
    </row>
    <row r="584" spans="2:12" ht="12">
      <c r="B584" s="9"/>
      <c r="C584" s="9"/>
      <c r="D584" s="7"/>
      <c r="E584" s="7"/>
      <c r="F584" s="5"/>
      <c r="G584" s="9"/>
      <c r="H584" s="9"/>
      <c r="I584" s="9"/>
      <c r="J584" s="9"/>
      <c r="K584" s="9"/>
      <c r="L584" s="6"/>
    </row>
    <row r="585" spans="2:12" ht="12">
      <c r="B585" s="9"/>
      <c r="C585" s="9"/>
      <c r="D585" s="7"/>
      <c r="E585" s="7"/>
      <c r="F585" s="5"/>
      <c r="G585" s="9"/>
      <c r="H585" s="9"/>
      <c r="I585" s="9"/>
      <c r="J585" s="9"/>
      <c r="K585" s="9"/>
      <c r="L585" s="6"/>
    </row>
    <row r="586" spans="2:12" ht="12">
      <c r="B586" s="9"/>
      <c r="C586" s="9"/>
      <c r="D586" s="7"/>
      <c r="E586" s="7"/>
      <c r="F586" s="5"/>
      <c r="G586" s="9"/>
      <c r="H586" s="9"/>
      <c r="I586" s="9"/>
      <c r="J586" s="9"/>
      <c r="K586" s="9"/>
      <c r="L586" s="6"/>
    </row>
    <row r="587" spans="2:12" ht="12">
      <c r="B587" s="9"/>
      <c r="C587" s="9"/>
      <c r="D587" s="7"/>
      <c r="E587" s="7"/>
      <c r="F587" s="5"/>
      <c r="G587" s="9"/>
      <c r="H587" s="9"/>
      <c r="I587" s="9"/>
      <c r="J587" s="9"/>
      <c r="K587" s="9"/>
      <c r="L587" s="6"/>
    </row>
    <row r="588" spans="2:12" ht="12">
      <c r="B588" s="9"/>
      <c r="C588" s="9"/>
      <c r="D588" s="7"/>
      <c r="E588" s="7"/>
      <c r="F588" s="5"/>
      <c r="G588" s="9"/>
      <c r="H588" s="9"/>
      <c r="I588" s="9"/>
      <c r="J588" s="9"/>
      <c r="K588" s="9"/>
      <c r="L588" s="6"/>
    </row>
    <row r="589" spans="2:12" ht="12">
      <c r="B589" s="9"/>
      <c r="C589" s="9"/>
      <c r="D589" s="7"/>
      <c r="E589" s="7"/>
      <c r="F589" s="5"/>
      <c r="G589" s="9"/>
      <c r="H589" s="9"/>
      <c r="I589" s="9"/>
      <c r="J589" s="9"/>
      <c r="K589" s="9"/>
      <c r="L589" s="6"/>
    </row>
    <row r="590" spans="2:12" ht="12">
      <c r="B590" s="9"/>
      <c r="C590" s="9"/>
      <c r="D590" s="7"/>
      <c r="E590" s="7"/>
      <c r="F590" s="5"/>
      <c r="G590" s="9"/>
      <c r="H590" s="9"/>
      <c r="I590" s="9"/>
      <c r="J590" s="9"/>
      <c r="K590" s="9"/>
      <c r="L590" s="6"/>
    </row>
    <row r="591" spans="2:12" ht="12">
      <c r="B591" s="9"/>
      <c r="C591" s="9"/>
      <c r="D591" s="7"/>
      <c r="E591" s="7"/>
      <c r="F591" s="5"/>
      <c r="G591" s="9"/>
      <c r="H591" s="9"/>
      <c r="I591" s="9"/>
      <c r="J591" s="9"/>
      <c r="K591" s="9"/>
      <c r="L591" s="6"/>
    </row>
    <row r="592" spans="2:12" ht="12">
      <c r="B592" s="9"/>
      <c r="C592" s="9"/>
      <c r="D592" s="7"/>
      <c r="E592" s="7"/>
      <c r="F592" s="5"/>
      <c r="G592" s="9"/>
      <c r="H592" s="9"/>
      <c r="I592" s="9"/>
      <c r="J592" s="9"/>
      <c r="K592" s="9"/>
      <c r="L592" s="6"/>
    </row>
    <row r="593" spans="2:12" ht="12">
      <c r="B593" s="9"/>
      <c r="C593" s="9"/>
      <c r="D593" s="7"/>
      <c r="E593" s="7"/>
      <c r="F593" s="5"/>
      <c r="G593" s="9"/>
      <c r="H593" s="9"/>
      <c r="I593" s="9"/>
      <c r="J593" s="9"/>
      <c r="K593" s="9"/>
      <c r="L593" s="6"/>
    </row>
    <row r="594" spans="2:12" ht="12">
      <c r="B594" s="9"/>
      <c r="C594" s="9"/>
      <c r="D594" s="7"/>
      <c r="E594" s="7"/>
      <c r="F594" s="5"/>
      <c r="G594" s="9"/>
      <c r="H594" s="9"/>
      <c r="I594" s="9"/>
      <c r="J594" s="9"/>
      <c r="K594" s="9"/>
      <c r="L594" s="6"/>
    </row>
    <row r="595" spans="2:12" ht="12">
      <c r="B595" s="9"/>
      <c r="C595" s="9"/>
      <c r="D595" s="7"/>
      <c r="E595" s="7"/>
      <c r="F595" s="5"/>
      <c r="G595" s="9"/>
      <c r="H595" s="9"/>
      <c r="I595" s="9"/>
      <c r="J595" s="9"/>
      <c r="K595" s="9"/>
      <c r="L595" s="6"/>
    </row>
    <row r="596" spans="2:12" ht="12">
      <c r="B596" s="9"/>
      <c r="C596" s="9"/>
      <c r="D596" s="7"/>
      <c r="E596" s="7"/>
      <c r="F596" s="5"/>
      <c r="G596" s="9"/>
      <c r="H596" s="9"/>
      <c r="I596" s="9"/>
      <c r="J596" s="9"/>
      <c r="K596" s="9"/>
      <c r="L596" s="6"/>
    </row>
    <row r="597" spans="2:12" ht="12">
      <c r="B597" s="9"/>
      <c r="C597" s="9"/>
      <c r="D597" s="7"/>
      <c r="E597" s="7"/>
      <c r="F597" s="5"/>
      <c r="G597" s="9"/>
      <c r="H597" s="9"/>
      <c r="I597" s="9"/>
      <c r="J597" s="9"/>
      <c r="K597" s="9"/>
      <c r="L597" s="6"/>
    </row>
    <row r="598" spans="2:12" ht="12">
      <c r="B598" s="9"/>
      <c r="C598" s="9"/>
      <c r="D598" s="7"/>
      <c r="E598" s="7"/>
      <c r="F598" s="5"/>
      <c r="G598" s="9"/>
      <c r="H598" s="9"/>
      <c r="I598" s="9"/>
      <c r="J598" s="9"/>
      <c r="K598" s="9"/>
      <c r="L598" s="6"/>
    </row>
    <row r="599" spans="2:12" ht="12">
      <c r="B599" s="9"/>
      <c r="C599" s="9"/>
      <c r="D599" s="7"/>
      <c r="E599" s="7"/>
      <c r="F599" s="5"/>
      <c r="G599" s="9"/>
      <c r="H599" s="9"/>
      <c r="I599" s="9"/>
      <c r="J599" s="9"/>
      <c r="K599" s="9"/>
      <c r="L599" s="6"/>
    </row>
    <row r="600" spans="2:12" ht="12">
      <c r="B600" s="9"/>
      <c r="C600" s="9"/>
      <c r="D600" s="7"/>
      <c r="E600" s="7"/>
      <c r="F600" s="5"/>
      <c r="G600" s="9"/>
      <c r="H600" s="9"/>
      <c r="I600" s="9"/>
      <c r="J600" s="9"/>
      <c r="K600" s="9"/>
      <c r="L600" s="6"/>
    </row>
    <row r="601" spans="2:12" ht="12">
      <c r="B601" s="9"/>
      <c r="C601" s="9"/>
      <c r="D601" s="7"/>
      <c r="E601" s="7"/>
      <c r="F601" s="5"/>
      <c r="G601" s="9"/>
      <c r="H601" s="9"/>
      <c r="I601" s="9"/>
      <c r="J601" s="9"/>
      <c r="K601" s="9"/>
      <c r="L601" s="6"/>
    </row>
    <row r="602" spans="2:12" ht="12">
      <c r="B602" s="9"/>
      <c r="C602" s="9"/>
      <c r="D602" s="7"/>
      <c r="E602" s="7"/>
      <c r="F602" s="5"/>
      <c r="G602" s="9"/>
      <c r="H602" s="9"/>
      <c r="I602" s="9"/>
      <c r="J602" s="9"/>
      <c r="K602" s="9"/>
      <c r="L602" s="6"/>
    </row>
    <row r="603" spans="2:12" ht="12">
      <c r="B603" s="9"/>
      <c r="C603" s="9"/>
      <c r="D603" s="7"/>
      <c r="E603" s="7"/>
      <c r="F603" s="5"/>
      <c r="G603" s="9"/>
      <c r="H603" s="9"/>
      <c r="I603" s="9"/>
      <c r="J603" s="9"/>
      <c r="K603" s="9"/>
      <c r="L603" s="6"/>
    </row>
    <row r="604" spans="2:12" ht="12">
      <c r="B604" s="9"/>
      <c r="C604" s="9"/>
      <c r="D604" s="7"/>
      <c r="E604" s="7"/>
      <c r="F604" s="5"/>
      <c r="G604" s="9"/>
      <c r="H604" s="9"/>
      <c r="I604" s="9"/>
      <c r="J604" s="9"/>
      <c r="K604" s="9"/>
      <c r="L604" s="6"/>
    </row>
    <row r="605" spans="2:12" ht="12">
      <c r="B605" s="9"/>
      <c r="C605" s="9"/>
      <c r="D605" s="7"/>
      <c r="E605" s="7"/>
      <c r="F605" s="5"/>
      <c r="G605" s="9"/>
      <c r="H605" s="9"/>
      <c r="I605" s="9"/>
      <c r="J605" s="9"/>
      <c r="K605" s="9"/>
      <c r="L605" s="6"/>
    </row>
    <row r="606" spans="2:12" ht="12">
      <c r="B606" s="9"/>
      <c r="C606" s="9"/>
      <c r="D606" s="7"/>
      <c r="E606" s="7"/>
      <c r="F606" s="5"/>
      <c r="G606" s="9"/>
      <c r="H606" s="9"/>
      <c r="I606" s="9"/>
      <c r="J606" s="9"/>
      <c r="K606" s="9"/>
      <c r="L606" s="6"/>
    </row>
    <row r="607" spans="2:12" ht="12">
      <c r="B607" s="9"/>
      <c r="C607" s="9"/>
      <c r="D607" s="7"/>
      <c r="E607" s="7"/>
      <c r="F607" s="5"/>
      <c r="G607" s="9"/>
      <c r="H607" s="9"/>
      <c r="I607" s="9"/>
      <c r="J607" s="9"/>
      <c r="K607" s="9"/>
      <c r="L607" s="6"/>
    </row>
    <row r="608" spans="2:12" ht="12">
      <c r="B608" s="9"/>
      <c r="C608" s="9"/>
      <c r="D608" s="7"/>
      <c r="E608" s="7"/>
      <c r="F608" s="5"/>
      <c r="G608" s="9"/>
      <c r="H608" s="9"/>
      <c r="I608" s="9"/>
      <c r="J608" s="9"/>
      <c r="K608" s="9"/>
      <c r="L608" s="6"/>
    </row>
    <row r="609" spans="2:12" ht="12">
      <c r="B609" s="9"/>
      <c r="C609" s="9"/>
      <c r="D609" s="7"/>
      <c r="E609" s="7"/>
      <c r="F609" s="5"/>
      <c r="G609" s="9"/>
      <c r="H609" s="9"/>
      <c r="I609" s="9"/>
      <c r="J609" s="9"/>
      <c r="K609" s="9"/>
      <c r="L609" s="6"/>
    </row>
    <row r="610" spans="2:12" ht="12">
      <c r="B610" s="9"/>
      <c r="C610" s="9"/>
      <c r="D610" s="7"/>
      <c r="E610" s="7"/>
      <c r="F610" s="5"/>
      <c r="G610" s="9"/>
      <c r="H610" s="9"/>
      <c r="I610" s="9"/>
      <c r="J610" s="9"/>
      <c r="K610" s="9"/>
      <c r="L610" s="6"/>
    </row>
    <row r="611" spans="2:12" ht="12">
      <c r="B611" s="9"/>
      <c r="C611" s="9"/>
      <c r="D611" s="7"/>
      <c r="E611" s="7"/>
      <c r="F611" s="5"/>
      <c r="G611" s="9"/>
      <c r="H611" s="9"/>
      <c r="I611" s="9"/>
      <c r="J611" s="9"/>
      <c r="K611" s="9"/>
      <c r="L611" s="6"/>
    </row>
    <row r="612" spans="2:12" ht="12">
      <c r="B612" s="9"/>
      <c r="C612" s="9"/>
      <c r="D612" s="7"/>
      <c r="E612" s="7"/>
      <c r="F612" s="5"/>
      <c r="G612" s="9"/>
      <c r="H612" s="9"/>
      <c r="I612" s="9"/>
      <c r="J612" s="9"/>
      <c r="K612" s="9"/>
      <c r="L612" s="6"/>
    </row>
    <row r="613" spans="2:12" ht="12">
      <c r="B613" s="9"/>
      <c r="C613" s="9"/>
      <c r="D613" s="7"/>
      <c r="E613" s="7"/>
      <c r="F613" s="5"/>
      <c r="G613" s="9"/>
      <c r="H613" s="9"/>
      <c r="I613" s="9"/>
      <c r="J613" s="9"/>
      <c r="K613" s="9"/>
      <c r="L613" s="6"/>
    </row>
    <row r="614" spans="2:12" ht="12">
      <c r="B614" s="9"/>
      <c r="C614" s="9"/>
      <c r="D614" s="7"/>
      <c r="E614" s="7"/>
      <c r="F614" s="5"/>
      <c r="G614" s="9"/>
      <c r="H614" s="9"/>
      <c r="I614" s="9"/>
      <c r="J614" s="9"/>
      <c r="K614" s="9"/>
      <c r="L614" s="6"/>
    </row>
    <row r="615" spans="2:12" ht="12">
      <c r="B615" s="9"/>
      <c r="C615" s="9"/>
      <c r="D615" s="7"/>
      <c r="E615" s="7"/>
      <c r="F615" s="5"/>
      <c r="G615" s="9"/>
      <c r="H615" s="9"/>
      <c r="I615" s="9"/>
      <c r="J615" s="9"/>
      <c r="K615" s="9"/>
      <c r="L615" s="6"/>
    </row>
    <row r="616" spans="2:12" ht="12">
      <c r="B616" s="9"/>
      <c r="C616" s="9"/>
      <c r="D616" s="7"/>
      <c r="E616" s="7"/>
      <c r="F616" s="5"/>
      <c r="G616" s="9"/>
      <c r="H616" s="9"/>
      <c r="I616" s="9"/>
      <c r="J616" s="9"/>
      <c r="K616" s="9"/>
      <c r="L616" s="6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4
&amp;R&amp;P(&amp;N)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15"/>
  <sheetViews>
    <sheetView tabSelected="1" workbookViewId="0" topLeftCell="A1">
      <pane xSplit="1" ySplit="8" topLeftCell="B7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9" sqref="D9"/>
    </sheetView>
  </sheetViews>
  <sheetFormatPr defaultColWidth="0" defaultRowHeight="12.75" zeroHeight="1"/>
  <cols>
    <col min="1" max="1" width="15.7109375" style="0" customWidth="1"/>
    <col min="2" max="2" width="13.421875" style="0" bestFit="1" customWidth="1"/>
    <col min="3" max="3" width="13.421875" style="54" customWidth="1"/>
    <col min="4" max="4" width="16.00390625" style="0" customWidth="1"/>
    <col min="5" max="5" width="14.8515625" style="54" customWidth="1"/>
    <col min="6" max="6" width="12.7109375" style="0" customWidth="1"/>
    <col min="7" max="7" width="9.140625" style="0" customWidth="1"/>
    <col min="8" max="8" width="13.421875" style="0" hidden="1" customWidth="1"/>
    <col min="9" max="16384" width="0" style="0" hidden="1" customWidth="1"/>
  </cols>
  <sheetData>
    <row r="1" ht="15.75" thickBot="1">
      <c r="A1" s="2" t="s">
        <v>475</v>
      </c>
    </row>
    <row r="2" spans="1:6" ht="12.75">
      <c r="A2" s="29" t="s">
        <v>25</v>
      </c>
      <c r="B2" s="39" t="s">
        <v>345</v>
      </c>
      <c r="C2" s="68" t="s">
        <v>345</v>
      </c>
      <c r="D2" s="39" t="s">
        <v>423</v>
      </c>
      <c r="E2" s="68"/>
      <c r="F2" s="39"/>
    </row>
    <row r="3" spans="2:6" ht="12.75">
      <c r="B3" s="34" t="s">
        <v>344</v>
      </c>
      <c r="C3" s="63" t="s">
        <v>344</v>
      </c>
      <c r="D3" s="73" t="s">
        <v>477</v>
      </c>
      <c r="E3" s="63"/>
      <c r="F3" s="57"/>
    </row>
    <row r="4" spans="1:6" ht="12.75">
      <c r="A4" t="s">
        <v>26</v>
      </c>
      <c r="B4" s="43" t="s">
        <v>429</v>
      </c>
      <c r="C4" s="57" t="s">
        <v>429</v>
      </c>
      <c r="D4" s="74" t="s">
        <v>478</v>
      </c>
      <c r="E4" s="57"/>
      <c r="F4" s="8"/>
    </row>
    <row r="5" spans="2:6" ht="12">
      <c r="B5" s="35" t="s">
        <v>476</v>
      </c>
      <c r="C5" s="62" t="s">
        <v>467</v>
      </c>
      <c r="D5" s="40" t="s">
        <v>27</v>
      </c>
      <c r="E5" s="62"/>
      <c r="F5" s="21"/>
    </row>
    <row r="6" spans="1:6" ht="12.75">
      <c r="A6" s="11"/>
      <c r="B6" s="56" t="s">
        <v>468</v>
      </c>
      <c r="C6" s="56" t="s">
        <v>469</v>
      </c>
      <c r="D6" s="21"/>
      <c r="E6" s="47"/>
      <c r="F6" s="21"/>
    </row>
    <row r="7" spans="1:6" ht="12.75">
      <c r="A7" s="11"/>
      <c r="B7" s="56"/>
      <c r="C7" s="72"/>
      <c r="D7" s="21"/>
      <c r="E7" s="72"/>
      <c r="F7" s="21"/>
    </row>
    <row r="8" spans="1:6" ht="12.75">
      <c r="A8" s="3"/>
      <c r="B8" s="59"/>
      <c r="C8" s="69"/>
      <c r="D8" s="42"/>
      <c r="E8" s="69"/>
      <c r="F8" s="18"/>
    </row>
    <row r="9" spans="1:6" ht="27" customHeight="1">
      <c r="A9" s="26" t="s">
        <v>446</v>
      </c>
      <c r="B9" s="9">
        <v>44818327</v>
      </c>
      <c r="C9" s="58">
        <v>52756377</v>
      </c>
      <c r="D9" s="9">
        <v>-7938050</v>
      </c>
      <c r="E9" s="5"/>
      <c r="F9" s="5"/>
    </row>
    <row r="10" spans="1:6" ht="12">
      <c r="A10" s="4" t="s">
        <v>44</v>
      </c>
      <c r="B10" s="9">
        <v>-24185287</v>
      </c>
      <c r="C10" s="58">
        <v>-29207477</v>
      </c>
      <c r="D10" s="9">
        <v>5022190</v>
      </c>
      <c r="E10" s="5"/>
      <c r="F10" s="5"/>
    </row>
    <row r="11" spans="1:6" ht="12">
      <c r="A11" s="4" t="s">
        <v>36</v>
      </c>
      <c r="B11" s="9">
        <v>19665098</v>
      </c>
      <c r="C11" s="58">
        <v>30979630</v>
      </c>
      <c r="D11" s="9">
        <v>-11314532</v>
      </c>
      <c r="E11" s="5"/>
      <c r="F11" s="5"/>
    </row>
    <row r="12" spans="1:6" ht="12">
      <c r="A12" s="4" t="s">
        <v>39</v>
      </c>
      <c r="B12" s="9">
        <v>-105449875</v>
      </c>
      <c r="C12" s="58">
        <v>-109508758</v>
      </c>
      <c r="D12" s="9">
        <v>4058883</v>
      </c>
      <c r="E12" s="5"/>
      <c r="F12" s="5"/>
    </row>
    <row r="13" spans="1:6" ht="12">
      <c r="A13" s="4" t="s">
        <v>37</v>
      </c>
      <c r="B13" s="9">
        <v>-164089830</v>
      </c>
      <c r="C13" s="58">
        <v>-171633418</v>
      </c>
      <c r="D13" s="9">
        <v>7543588</v>
      </c>
      <c r="E13" s="5"/>
      <c r="F13" s="5"/>
    </row>
    <row r="14" spans="1:6" ht="12">
      <c r="A14" s="4" t="s">
        <v>35</v>
      </c>
      <c r="B14" s="9">
        <v>-64072648</v>
      </c>
      <c r="C14" s="58">
        <v>-74554723</v>
      </c>
      <c r="D14" s="9">
        <v>10482075</v>
      </c>
      <c r="E14" s="5"/>
      <c r="F14" s="5"/>
    </row>
    <row r="15" spans="1:6" ht="12">
      <c r="A15" s="4" t="s">
        <v>51</v>
      </c>
      <c r="B15" s="9">
        <v>-28957332</v>
      </c>
      <c r="C15" s="58">
        <v>-29572203</v>
      </c>
      <c r="D15" s="9">
        <v>614871</v>
      </c>
      <c r="E15" s="5"/>
      <c r="F15" s="5"/>
    </row>
    <row r="16" spans="1:6" ht="12.75" customHeight="1">
      <c r="A16" s="4" t="s">
        <v>48</v>
      </c>
      <c r="B16" s="9">
        <v>-150033142</v>
      </c>
      <c r="C16" s="58">
        <v>-151867375</v>
      </c>
      <c r="D16" s="9">
        <v>1834233</v>
      </c>
      <c r="E16" s="5"/>
      <c r="F16" s="5"/>
    </row>
    <row r="17" spans="1:6" ht="12.75" customHeight="1">
      <c r="A17" s="4" t="s">
        <v>53</v>
      </c>
      <c r="B17" s="9">
        <v>-29056374</v>
      </c>
      <c r="C17" s="58">
        <v>-20518178</v>
      </c>
      <c r="D17" s="9">
        <v>-8538196</v>
      </c>
      <c r="E17" s="5"/>
      <c r="F17" s="5"/>
    </row>
    <row r="18" spans="1:6" ht="12.75" customHeight="1">
      <c r="A18" s="4" t="s">
        <v>42</v>
      </c>
      <c r="B18" s="9">
        <v>-4311849</v>
      </c>
      <c r="C18" s="58">
        <v>-624879</v>
      </c>
      <c r="D18" s="9">
        <v>-3686970</v>
      </c>
      <c r="E18" s="5"/>
      <c r="F18" s="5"/>
    </row>
    <row r="19" spans="1:6" ht="12.75" customHeight="1">
      <c r="A19" s="4" t="s">
        <v>55</v>
      </c>
      <c r="B19" s="9">
        <v>-42970561</v>
      </c>
      <c r="C19" s="58">
        <v>-50083360</v>
      </c>
      <c r="D19" s="9">
        <v>7112799</v>
      </c>
      <c r="E19" s="5"/>
      <c r="F19" s="5"/>
    </row>
    <row r="20" spans="1:6" ht="12.75" customHeight="1">
      <c r="A20" s="4" t="s">
        <v>38</v>
      </c>
      <c r="B20" s="9">
        <v>-744163</v>
      </c>
      <c r="C20" s="58">
        <v>-847468</v>
      </c>
      <c r="D20" s="9">
        <v>103305</v>
      </c>
      <c r="E20" s="5"/>
      <c r="F20" s="5"/>
    </row>
    <row r="21" spans="1:6" ht="12.75" customHeight="1">
      <c r="A21" s="4" t="s">
        <v>54</v>
      </c>
      <c r="B21" s="9">
        <v>-48712695</v>
      </c>
      <c r="C21" s="58">
        <v>-46985974</v>
      </c>
      <c r="D21" s="9">
        <v>-1726721</v>
      </c>
      <c r="E21" s="5"/>
      <c r="F21" s="5"/>
    </row>
    <row r="22" spans="1:6" ht="12">
      <c r="A22" s="4" t="s">
        <v>45</v>
      </c>
      <c r="B22" s="9">
        <v>-95819916</v>
      </c>
      <c r="C22" s="58">
        <v>-96317388</v>
      </c>
      <c r="D22" s="9">
        <v>497472</v>
      </c>
      <c r="E22" s="5"/>
      <c r="F22" s="5"/>
    </row>
    <row r="23" spans="1:6" ht="12">
      <c r="A23" s="4" t="s">
        <v>50</v>
      </c>
      <c r="B23" s="9">
        <v>-277537939</v>
      </c>
      <c r="C23" s="58">
        <v>-258635937</v>
      </c>
      <c r="D23" s="9">
        <v>-18902002</v>
      </c>
      <c r="E23" s="5"/>
      <c r="F23" s="5"/>
    </row>
    <row r="24" spans="1:8" ht="12">
      <c r="A24" s="4" t="s">
        <v>46</v>
      </c>
      <c r="B24" s="9">
        <v>-1928797869</v>
      </c>
      <c r="C24" s="58">
        <v>-1907680614</v>
      </c>
      <c r="D24" s="9">
        <v>-21117255</v>
      </c>
      <c r="E24" s="5"/>
      <c r="F24" s="5"/>
      <c r="H24" s="9"/>
    </row>
    <row r="25" spans="1:6" ht="12">
      <c r="A25" s="4" t="s">
        <v>49</v>
      </c>
      <c r="B25" s="9">
        <v>-145482121</v>
      </c>
      <c r="C25" s="58">
        <v>0</v>
      </c>
      <c r="D25" s="9">
        <v>-145482121</v>
      </c>
      <c r="E25" s="5"/>
      <c r="F25" s="5"/>
    </row>
    <row r="26" spans="1:6" ht="12">
      <c r="A26" s="4" t="s">
        <v>47</v>
      </c>
      <c r="B26" s="9">
        <v>178410200</v>
      </c>
      <c r="C26" s="58">
        <v>173437259</v>
      </c>
      <c r="D26" s="9">
        <v>4972941</v>
      </c>
      <c r="E26" s="5"/>
      <c r="F26" s="5"/>
    </row>
    <row r="27" spans="1:6" ht="12">
      <c r="A27" s="4" t="s">
        <v>40</v>
      </c>
      <c r="B27" s="9">
        <v>-25609227</v>
      </c>
      <c r="C27" s="58">
        <v>-19455833</v>
      </c>
      <c r="D27" s="9">
        <v>-6153394</v>
      </c>
      <c r="E27" s="5"/>
      <c r="F27" s="5"/>
    </row>
    <row r="28" spans="1:6" ht="12">
      <c r="A28" s="4" t="s">
        <v>43</v>
      </c>
      <c r="B28" s="9">
        <v>-100845684</v>
      </c>
      <c r="C28" s="58">
        <v>-94619133</v>
      </c>
      <c r="D28" s="9">
        <v>-6226551</v>
      </c>
      <c r="E28" s="5"/>
      <c r="F28" s="5"/>
    </row>
    <row r="29" spans="1:6" ht="12">
      <c r="A29" s="4" t="s">
        <v>31</v>
      </c>
      <c r="B29" s="9">
        <v>2439935</v>
      </c>
      <c r="C29" s="58">
        <v>3269700</v>
      </c>
      <c r="D29" s="9">
        <v>-829765</v>
      </c>
      <c r="E29" s="5"/>
      <c r="F29" s="5"/>
    </row>
    <row r="30" spans="1:6" ht="12">
      <c r="A30" s="4" t="s">
        <v>41</v>
      </c>
      <c r="B30" s="9">
        <v>-43574569</v>
      </c>
      <c r="C30" s="58">
        <v>-36485877</v>
      </c>
      <c r="D30" s="9">
        <v>-7088692</v>
      </c>
      <c r="E30" s="5"/>
      <c r="F30" s="5"/>
    </row>
    <row r="31" spans="1:6" ht="12">
      <c r="A31" s="4" t="s">
        <v>32</v>
      </c>
      <c r="B31" s="9">
        <v>-4353626</v>
      </c>
      <c r="C31" s="58">
        <v>-5677546</v>
      </c>
      <c r="D31" s="9">
        <v>1323920</v>
      </c>
      <c r="E31" s="5"/>
      <c r="F31" s="5"/>
    </row>
    <row r="32" spans="1:6" ht="12">
      <c r="A32" s="4" t="s">
        <v>52</v>
      </c>
      <c r="B32" s="9">
        <v>-27305932</v>
      </c>
      <c r="C32" s="58">
        <v>-26891084</v>
      </c>
      <c r="D32" s="9">
        <v>-414848</v>
      </c>
      <c r="E32" s="5"/>
      <c r="F32" s="5"/>
    </row>
    <row r="33" spans="1:6" ht="12">
      <c r="A33" s="4" t="s">
        <v>34</v>
      </c>
      <c r="B33" s="9">
        <v>-72345704</v>
      </c>
      <c r="C33" s="58">
        <v>-68263068</v>
      </c>
      <c r="D33" s="9">
        <v>-4082636</v>
      </c>
      <c r="E33" s="5"/>
      <c r="F33" s="5"/>
    </row>
    <row r="34" spans="1:6" ht="12">
      <c r="A34" s="4" t="s">
        <v>33</v>
      </c>
      <c r="B34" s="9">
        <v>-38747225</v>
      </c>
      <c r="C34" s="58">
        <v>-22228090</v>
      </c>
      <c r="D34" s="9">
        <v>-16519135</v>
      </c>
      <c r="E34" s="5"/>
      <c r="F34" s="5"/>
    </row>
    <row r="35" spans="1:6" ht="27" customHeight="1">
      <c r="A35" s="26" t="s">
        <v>447</v>
      </c>
      <c r="B35" s="9">
        <v>9699627</v>
      </c>
      <c r="C35" s="58">
        <v>-975777</v>
      </c>
      <c r="D35" s="9">
        <v>10675404</v>
      </c>
      <c r="E35" s="5"/>
      <c r="F35" s="5"/>
    </row>
    <row r="36" spans="1:6" ht="12.75" customHeight="1">
      <c r="A36" s="45" t="s">
        <v>262</v>
      </c>
      <c r="B36" s="9">
        <v>-1045324</v>
      </c>
      <c r="C36" s="58">
        <v>2232859</v>
      </c>
      <c r="D36" s="9">
        <v>-3278183</v>
      </c>
      <c r="E36" s="5"/>
      <c r="F36" s="5"/>
    </row>
    <row r="37" spans="1:6" ht="12">
      <c r="A37" s="4" t="s">
        <v>90</v>
      </c>
      <c r="B37" s="9">
        <v>-20589060</v>
      </c>
      <c r="C37" s="58">
        <v>-27024179</v>
      </c>
      <c r="D37" s="9">
        <v>6435119</v>
      </c>
      <c r="E37" s="5"/>
      <c r="F37" s="5"/>
    </row>
    <row r="38" spans="1:6" ht="12">
      <c r="A38" s="4" t="s">
        <v>332</v>
      </c>
      <c r="B38" s="9">
        <v>-40543084</v>
      </c>
      <c r="C38" s="58">
        <v>-43601884</v>
      </c>
      <c r="D38" s="9">
        <v>3058800</v>
      </c>
      <c r="E38" s="5"/>
      <c r="F38" s="5"/>
    </row>
    <row r="39" spans="1:6" ht="12">
      <c r="A39" s="4" t="s">
        <v>91</v>
      </c>
      <c r="B39" s="9">
        <v>25793291</v>
      </c>
      <c r="C39" s="58">
        <v>20665634</v>
      </c>
      <c r="D39" s="9">
        <v>5127657</v>
      </c>
      <c r="E39" s="5"/>
      <c r="F39" s="5"/>
    </row>
    <row r="40" spans="1:6" ht="12">
      <c r="A40" s="4" t="s">
        <v>92</v>
      </c>
      <c r="B40" s="9">
        <v>-33271728</v>
      </c>
      <c r="C40" s="58">
        <v>-54077074</v>
      </c>
      <c r="D40" s="9">
        <v>20805346</v>
      </c>
      <c r="E40" s="5"/>
      <c r="F40" s="5"/>
    </row>
    <row r="41" spans="1:6" ht="12">
      <c r="A41" s="4" t="s">
        <v>93</v>
      </c>
      <c r="B41" s="9">
        <v>-15064283</v>
      </c>
      <c r="C41" s="58">
        <v>-17953412</v>
      </c>
      <c r="D41" s="9">
        <v>2889129</v>
      </c>
      <c r="E41" s="5"/>
      <c r="F41" s="5"/>
    </row>
    <row r="42" spans="1:6" ht="12">
      <c r="A42" s="4" t="s">
        <v>94</v>
      </c>
      <c r="B42" s="9">
        <v>-10388646</v>
      </c>
      <c r="C42" s="58">
        <v>-14131049</v>
      </c>
      <c r="D42" s="9">
        <v>3742403</v>
      </c>
      <c r="E42" s="5"/>
      <c r="F42" s="5"/>
    </row>
    <row r="43" spans="1:6" ht="27" customHeight="1">
      <c r="A43" s="26" t="s">
        <v>448</v>
      </c>
      <c r="B43" s="9">
        <v>-15439382</v>
      </c>
      <c r="C43" s="58">
        <v>2314277</v>
      </c>
      <c r="D43" s="9">
        <v>-17753659</v>
      </c>
      <c r="E43" s="5"/>
      <c r="F43" s="5"/>
    </row>
    <row r="44" spans="1:6" ht="12">
      <c r="A44" s="4" t="s">
        <v>95</v>
      </c>
      <c r="B44" s="9">
        <v>29146402</v>
      </c>
      <c r="C44" s="58">
        <v>21390541</v>
      </c>
      <c r="D44" s="9">
        <v>7755861</v>
      </c>
      <c r="E44" s="5"/>
      <c r="F44" s="5"/>
    </row>
    <row r="45" spans="1:6" ht="12">
      <c r="A45" s="4" t="s">
        <v>96</v>
      </c>
      <c r="B45" s="9">
        <v>23597561</v>
      </c>
      <c r="C45" s="58">
        <v>10813078</v>
      </c>
      <c r="D45" s="9">
        <v>12784483</v>
      </c>
      <c r="E45" s="5"/>
      <c r="F45" s="5"/>
    </row>
    <row r="46" spans="1:6" ht="12">
      <c r="A46" s="4" t="s">
        <v>97</v>
      </c>
      <c r="B46" s="9">
        <v>90948273</v>
      </c>
      <c r="C46" s="58">
        <v>93527868</v>
      </c>
      <c r="D46" s="9">
        <v>-2579595</v>
      </c>
      <c r="E46" s="5"/>
      <c r="F46" s="5"/>
    </row>
    <row r="47" spans="1:6" ht="12">
      <c r="A47" s="4" t="s">
        <v>98</v>
      </c>
      <c r="B47" s="9">
        <v>49024240</v>
      </c>
      <c r="C47" s="58">
        <v>65587835</v>
      </c>
      <c r="D47" s="9">
        <v>-16563595</v>
      </c>
      <c r="E47" s="5"/>
      <c r="F47" s="5"/>
    </row>
    <row r="48" spans="1:6" ht="12">
      <c r="A48" s="4" t="s">
        <v>99</v>
      </c>
      <c r="B48" s="9">
        <v>-5408849</v>
      </c>
      <c r="C48" s="58">
        <v>-9090962</v>
      </c>
      <c r="D48" s="9">
        <v>3682113</v>
      </c>
      <c r="E48" s="5"/>
      <c r="F48" s="5"/>
    </row>
    <row r="49" spans="1:6" ht="12">
      <c r="A49" s="4" t="s">
        <v>100</v>
      </c>
      <c r="B49" s="9">
        <v>-48379328</v>
      </c>
      <c r="C49" s="58">
        <v>-57351124</v>
      </c>
      <c r="D49" s="9">
        <v>8971796</v>
      </c>
      <c r="E49" s="5"/>
      <c r="F49" s="5"/>
    </row>
    <row r="50" spans="1:6" ht="12">
      <c r="A50" s="4" t="s">
        <v>101</v>
      </c>
      <c r="B50" s="9">
        <v>-27535207</v>
      </c>
      <c r="C50" s="58">
        <v>-27705412</v>
      </c>
      <c r="D50" s="9">
        <v>170205</v>
      </c>
      <c r="E50" s="5"/>
      <c r="F50" s="5"/>
    </row>
    <row r="51" spans="1:6" ht="12">
      <c r="A51" s="4" t="s">
        <v>102</v>
      </c>
      <c r="B51" s="9">
        <v>4721611</v>
      </c>
      <c r="C51" s="58">
        <v>3987084</v>
      </c>
      <c r="D51" s="9">
        <v>734527</v>
      </c>
      <c r="E51" s="5"/>
      <c r="F51" s="5"/>
    </row>
    <row r="52" spans="1:6" ht="27" customHeight="1">
      <c r="A52" s="26" t="s">
        <v>449</v>
      </c>
      <c r="B52" s="9">
        <v>791829</v>
      </c>
      <c r="C52" s="58">
        <v>-535246</v>
      </c>
      <c r="D52" s="9">
        <v>1327075</v>
      </c>
      <c r="E52" s="5"/>
      <c r="F52" s="5"/>
    </row>
    <row r="53" spans="1:6" ht="12">
      <c r="A53" s="4" t="s">
        <v>103</v>
      </c>
      <c r="B53" s="9">
        <v>20751538</v>
      </c>
      <c r="C53" s="58">
        <v>20505821</v>
      </c>
      <c r="D53" s="9">
        <v>245717</v>
      </c>
      <c r="E53" s="5"/>
      <c r="F53" s="5"/>
    </row>
    <row r="54" spans="1:6" ht="12">
      <c r="A54" s="4" t="s">
        <v>104</v>
      </c>
      <c r="B54" s="9">
        <v>-3069785</v>
      </c>
      <c r="C54" s="58">
        <v>741826</v>
      </c>
      <c r="D54" s="9">
        <v>-3811611</v>
      </c>
      <c r="E54" s="5"/>
      <c r="F54" s="5"/>
    </row>
    <row r="55" spans="1:6" ht="12">
      <c r="A55" s="4" t="s">
        <v>105</v>
      </c>
      <c r="B55" s="9">
        <v>-61140031</v>
      </c>
      <c r="C55" s="58">
        <v>-49484974</v>
      </c>
      <c r="D55" s="9">
        <v>-11655057</v>
      </c>
      <c r="E55" s="5"/>
      <c r="F55" s="5"/>
    </row>
    <row r="56" spans="1:6" ht="12">
      <c r="A56" s="4" t="s">
        <v>106</v>
      </c>
      <c r="B56" s="9">
        <v>10194173</v>
      </c>
      <c r="C56" s="58">
        <v>7186251</v>
      </c>
      <c r="D56" s="9">
        <v>3007922</v>
      </c>
      <c r="E56" s="5"/>
      <c r="F56" s="5"/>
    </row>
    <row r="57" spans="1:6" ht="12">
      <c r="A57" s="4" t="s">
        <v>107</v>
      </c>
      <c r="B57" s="9">
        <v>37564357</v>
      </c>
      <c r="C57" s="58">
        <v>38691272</v>
      </c>
      <c r="D57" s="9">
        <v>-1126915</v>
      </c>
      <c r="E57" s="5"/>
      <c r="F57" s="5"/>
    </row>
    <row r="58" spans="1:6" ht="12">
      <c r="A58" s="4" t="s">
        <v>108</v>
      </c>
      <c r="B58" s="9">
        <v>157466972</v>
      </c>
      <c r="C58" s="58">
        <v>155923366</v>
      </c>
      <c r="D58" s="9">
        <v>1543606</v>
      </c>
      <c r="E58" s="5"/>
      <c r="F58" s="5"/>
    </row>
    <row r="59" spans="1:6" ht="12">
      <c r="A59" s="4" t="s">
        <v>109</v>
      </c>
      <c r="B59" s="9">
        <v>31516941</v>
      </c>
      <c r="C59" s="58">
        <v>29350737</v>
      </c>
      <c r="D59" s="9">
        <v>2166204</v>
      </c>
      <c r="E59" s="5"/>
      <c r="F59" s="5"/>
    </row>
    <row r="60" spans="1:6" ht="12">
      <c r="A60" s="4" t="s">
        <v>110</v>
      </c>
      <c r="B60" s="9">
        <v>155659</v>
      </c>
      <c r="C60" s="58">
        <v>-2093089</v>
      </c>
      <c r="D60" s="9">
        <v>2248748</v>
      </c>
      <c r="E60" s="5"/>
      <c r="F60" s="5"/>
    </row>
    <row r="61" spans="1:6" ht="12">
      <c r="A61" s="4" t="s">
        <v>111</v>
      </c>
      <c r="B61" s="9">
        <v>12865484</v>
      </c>
      <c r="C61" s="58">
        <v>13216733</v>
      </c>
      <c r="D61" s="9">
        <v>-351249</v>
      </c>
      <c r="E61" s="5"/>
      <c r="F61" s="5"/>
    </row>
    <row r="62" spans="1:6" ht="12">
      <c r="A62" s="4" t="s">
        <v>112</v>
      </c>
      <c r="B62" s="9">
        <v>-3486139</v>
      </c>
      <c r="C62" s="58">
        <v>-6622113</v>
      </c>
      <c r="D62" s="9">
        <v>3135974</v>
      </c>
      <c r="E62" s="5"/>
      <c r="F62" s="5"/>
    </row>
    <row r="63" spans="1:6" ht="12">
      <c r="A63" s="4" t="s">
        <v>113</v>
      </c>
      <c r="B63" s="9">
        <v>895246</v>
      </c>
      <c r="C63" s="58">
        <v>2417397</v>
      </c>
      <c r="D63" s="9">
        <v>-1522151</v>
      </c>
      <c r="E63" s="5"/>
      <c r="F63" s="5"/>
    </row>
    <row r="64" spans="1:6" ht="12">
      <c r="A64" s="4" t="s">
        <v>114</v>
      </c>
      <c r="B64" s="9">
        <v>-1492242</v>
      </c>
      <c r="C64" s="58">
        <v>-1074435</v>
      </c>
      <c r="D64" s="9">
        <v>-417807</v>
      </c>
      <c r="E64" s="5"/>
      <c r="F64" s="5"/>
    </row>
    <row r="65" spans="1:6" ht="27" customHeight="1">
      <c r="A65" s="26" t="s">
        <v>450</v>
      </c>
      <c r="B65" s="9">
        <v>-4662833</v>
      </c>
      <c r="C65" s="58">
        <v>355045</v>
      </c>
      <c r="D65" s="9">
        <v>-5017878</v>
      </c>
      <c r="E65" s="5"/>
      <c r="F65" s="5"/>
    </row>
    <row r="66" spans="1:6" ht="12">
      <c r="A66" s="4" t="s">
        <v>115</v>
      </c>
      <c r="B66" s="9">
        <v>50071337</v>
      </c>
      <c r="C66" s="58">
        <v>50382812</v>
      </c>
      <c r="D66" s="9">
        <v>-311475</v>
      </c>
      <c r="E66" s="5"/>
      <c r="F66" s="5"/>
    </row>
    <row r="67" spans="1:6" ht="12">
      <c r="A67" s="4" t="s">
        <v>116</v>
      </c>
      <c r="B67" s="9">
        <v>11944820</v>
      </c>
      <c r="C67" s="58">
        <v>12033448</v>
      </c>
      <c r="D67" s="9">
        <v>-88628</v>
      </c>
      <c r="E67" s="5"/>
      <c r="F67" s="5"/>
    </row>
    <row r="68" spans="1:6" ht="12">
      <c r="A68" s="4" t="s">
        <v>117</v>
      </c>
      <c r="B68" s="9">
        <v>-9832914</v>
      </c>
      <c r="C68" s="58">
        <v>-9097108</v>
      </c>
      <c r="D68" s="9">
        <v>-735806</v>
      </c>
      <c r="E68" s="5"/>
      <c r="F68" s="5"/>
    </row>
    <row r="69" spans="1:6" ht="12">
      <c r="A69" s="4" t="s">
        <v>118</v>
      </c>
      <c r="B69" s="9">
        <v>-33892769</v>
      </c>
      <c r="C69" s="58">
        <v>-31051155</v>
      </c>
      <c r="D69" s="9">
        <v>-2841614</v>
      </c>
      <c r="E69" s="5"/>
      <c r="F69" s="5"/>
    </row>
    <row r="70" spans="1:6" ht="12">
      <c r="A70" s="4" t="s">
        <v>119</v>
      </c>
      <c r="B70" s="9">
        <v>100854754</v>
      </c>
      <c r="C70" s="58">
        <v>87423597</v>
      </c>
      <c r="D70" s="9">
        <v>13431157</v>
      </c>
      <c r="E70" s="5"/>
      <c r="F70" s="5"/>
    </row>
    <row r="71" spans="1:6" ht="12">
      <c r="A71" s="4" t="s">
        <v>120</v>
      </c>
      <c r="B71" s="9">
        <v>-14371131</v>
      </c>
      <c r="C71" s="58">
        <v>-8591169</v>
      </c>
      <c r="D71" s="9">
        <v>-5779962</v>
      </c>
      <c r="E71" s="5"/>
      <c r="F71" s="5"/>
    </row>
    <row r="72" spans="1:6" ht="12">
      <c r="A72" s="4" t="s">
        <v>121</v>
      </c>
      <c r="B72" s="9">
        <v>67729556</v>
      </c>
      <c r="C72" s="58">
        <v>74766432</v>
      </c>
      <c r="D72" s="9">
        <v>-7036876</v>
      </c>
      <c r="E72" s="5"/>
      <c r="F72" s="5"/>
    </row>
    <row r="73" spans="1:6" ht="12">
      <c r="A73" s="4" t="s">
        <v>122</v>
      </c>
      <c r="B73" s="9">
        <v>14622823</v>
      </c>
      <c r="C73" s="58">
        <v>18099766</v>
      </c>
      <c r="D73" s="9">
        <v>-3476943</v>
      </c>
      <c r="E73" s="5"/>
      <c r="F73" s="5"/>
    </row>
    <row r="74" spans="1:6" ht="12">
      <c r="A74" s="4" t="s">
        <v>123</v>
      </c>
      <c r="B74" s="9">
        <v>26612765</v>
      </c>
      <c r="C74" s="58">
        <v>20624229</v>
      </c>
      <c r="D74" s="9">
        <v>5988536</v>
      </c>
      <c r="E74" s="5"/>
      <c r="F74" s="5"/>
    </row>
    <row r="75" spans="1:6" ht="12">
      <c r="A75" s="4" t="s">
        <v>124</v>
      </c>
      <c r="B75" s="9">
        <v>2466695</v>
      </c>
      <c r="C75" s="58">
        <v>-2075377</v>
      </c>
      <c r="D75" s="9">
        <v>4542072</v>
      </c>
      <c r="E75" s="5"/>
      <c r="F75" s="5"/>
    </row>
    <row r="76" spans="1:6" ht="12">
      <c r="A76" s="4" t="s">
        <v>125</v>
      </c>
      <c r="B76" s="9">
        <v>12547536</v>
      </c>
      <c r="C76" s="58">
        <v>10129009</v>
      </c>
      <c r="D76" s="9">
        <v>2418527</v>
      </c>
      <c r="E76" s="5"/>
      <c r="F76" s="5"/>
    </row>
    <row r="77" spans="1:6" ht="12">
      <c r="A77" s="4" t="s">
        <v>126</v>
      </c>
      <c r="B77" s="9">
        <v>39352691</v>
      </c>
      <c r="C77" s="58">
        <v>43379727</v>
      </c>
      <c r="D77" s="9">
        <v>-4027036</v>
      </c>
      <c r="E77" s="5"/>
      <c r="F77" s="5"/>
    </row>
    <row r="78" spans="1:6" ht="27" customHeight="1">
      <c r="A78" s="26" t="s">
        <v>451</v>
      </c>
      <c r="B78" s="9">
        <v>2532534</v>
      </c>
      <c r="C78" s="58">
        <v>1711586</v>
      </c>
      <c r="D78" s="9">
        <v>820948</v>
      </c>
      <c r="E78" s="5"/>
      <c r="F78" s="5"/>
    </row>
    <row r="79" spans="1:6" ht="12">
      <c r="A79" s="4" t="s">
        <v>127</v>
      </c>
      <c r="B79" s="9">
        <v>-151148</v>
      </c>
      <c r="C79" s="58">
        <v>-4664879</v>
      </c>
      <c r="D79" s="9">
        <v>4513731</v>
      </c>
      <c r="E79" s="5"/>
      <c r="F79" s="5"/>
    </row>
    <row r="80" spans="1:6" ht="12">
      <c r="A80" s="4" t="s">
        <v>128</v>
      </c>
      <c r="B80" s="9">
        <v>49990535</v>
      </c>
      <c r="C80" s="58">
        <v>52916862</v>
      </c>
      <c r="D80" s="9">
        <v>-2926327</v>
      </c>
      <c r="E80" s="5"/>
      <c r="F80" s="5"/>
    </row>
    <row r="81" spans="1:6" ht="12">
      <c r="A81" s="4" t="s">
        <v>129</v>
      </c>
      <c r="B81" s="9">
        <v>9322519</v>
      </c>
      <c r="C81" s="58">
        <v>6374934</v>
      </c>
      <c r="D81" s="9">
        <v>2947585</v>
      </c>
      <c r="E81" s="5"/>
      <c r="F81" s="5"/>
    </row>
    <row r="82" spans="1:6" ht="12">
      <c r="A82" s="4" t="s">
        <v>130</v>
      </c>
      <c r="B82" s="9">
        <v>24121421</v>
      </c>
      <c r="C82" s="58">
        <v>31654243</v>
      </c>
      <c r="D82" s="9">
        <v>-7532822</v>
      </c>
      <c r="E82" s="5"/>
      <c r="F82" s="5"/>
    </row>
    <row r="83" spans="1:6" ht="12">
      <c r="A83" s="4" t="s">
        <v>131</v>
      </c>
      <c r="B83" s="9">
        <v>-3886595</v>
      </c>
      <c r="C83" s="58">
        <v>-4357946</v>
      </c>
      <c r="D83" s="9">
        <v>471351</v>
      </c>
      <c r="E83" s="5"/>
      <c r="F83" s="5"/>
    </row>
    <row r="84" spans="1:6" ht="12">
      <c r="A84" s="4" t="s">
        <v>132</v>
      </c>
      <c r="B84" s="9">
        <v>60876057</v>
      </c>
      <c r="C84" s="58">
        <v>54887110</v>
      </c>
      <c r="D84" s="9">
        <v>5988947</v>
      </c>
      <c r="E84" s="5"/>
      <c r="F84" s="5"/>
    </row>
    <row r="85" spans="1:6" ht="12">
      <c r="A85" s="4" t="s">
        <v>133</v>
      </c>
      <c r="B85" s="9">
        <v>-8010386</v>
      </c>
      <c r="C85" s="58">
        <v>-11009785</v>
      </c>
      <c r="D85" s="9">
        <v>2999399</v>
      </c>
      <c r="E85" s="5"/>
      <c r="F85" s="5"/>
    </row>
    <row r="86" spans="1:6" ht="27" customHeight="1">
      <c r="A86" s="26" t="s">
        <v>452</v>
      </c>
      <c r="B86" s="9">
        <v>6807461</v>
      </c>
      <c r="C86" s="58">
        <v>6733446</v>
      </c>
      <c r="D86" s="9">
        <v>74015</v>
      </c>
      <c r="E86" s="5"/>
      <c r="F86" s="5"/>
    </row>
    <row r="87" spans="1:6" ht="12">
      <c r="A87" s="4" t="s">
        <v>134</v>
      </c>
      <c r="B87" s="9">
        <v>19439144</v>
      </c>
      <c r="C87" s="58">
        <v>22169051</v>
      </c>
      <c r="D87" s="9">
        <v>-2729907</v>
      </c>
      <c r="E87" s="5"/>
      <c r="F87" s="5"/>
    </row>
    <row r="88" spans="1:6" ht="12">
      <c r="A88" s="4" t="s">
        <v>135</v>
      </c>
      <c r="B88" s="9">
        <v>48388638</v>
      </c>
      <c r="C88" s="58">
        <v>48769355</v>
      </c>
      <c r="D88" s="9">
        <v>-380717</v>
      </c>
      <c r="E88" s="5"/>
      <c r="F88" s="5"/>
    </row>
    <row r="89" spans="1:6" ht="12">
      <c r="A89" s="4" t="s">
        <v>136</v>
      </c>
      <c r="B89" s="9">
        <v>6564052</v>
      </c>
      <c r="C89" s="58">
        <v>5901995</v>
      </c>
      <c r="D89" s="9">
        <v>662057</v>
      </c>
      <c r="E89" s="5"/>
      <c r="F89" s="5"/>
    </row>
    <row r="90" spans="1:6" ht="12">
      <c r="A90" s="4" t="s">
        <v>137</v>
      </c>
      <c r="B90" s="9">
        <v>156431191</v>
      </c>
      <c r="C90" s="58">
        <v>147370502</v>
      </c>
      <c r="D90" s="9">
        <v>9060689</v>
      </c>
      <c r="E90" s="5"/>
      <c r="F90" s="5"/>
    </row>
    <row r="91" spans="1:6" ht="12">
      <c r="A91" s="4" t="s">
        <v>138</v>
      </c>
      <c r="B91" s="9">
        <v>24648997</v>
      </c>
      <c r="C91" s="58">
        <v>30473060</v>
      </c>
      <c r="D91" s="9">
        <v>-5824063</v>
      </c>
      <c r="E91" s="5"/>
      <c r="F91" s="5"/>
    </row>
    <row r="92" spans="1:6" ht="12">
      <c r="A92" s="4" t="s">
        <v>139</v>
      </c>
      <c r="B92" s="9">
        <v>20829921</v>
      </c>
      <c r="C92" s="58">
        <v>23072186</v>
      </c>
      <c r="D92" s="9">
        <v>-2242265</v>
      </c>
      <c r="E92" s="5"/>
      <c r="F92" s="5"/>
    </row>
    <row r="93" spans="1:6" ht="12">
      <c r="A93" s="4" t="s">
        <v>140</v>
      </c>
      <c r="B93" s="9">
        <v>43792879</v>
      </c>
      <c r="C93" s="58">
        <v>43667051</v>
      </c>
      <c r="D93" s="9">
        <v>125828</v>
      </c>
      <c r="E93" s="5"/>
      <c r="F93" s="5"/>
    </row>
    <row r="94" spans="1:6" ht="12">
      <c r="A94" s="4" t="s">
        <v>141</v>
      </c>
      <c r="B94" s="9">
        <v>-1090694</v>
      </c>
      <c r="C94" s="58">
        <v>2113356</v>
      </c>
      <c r="D94" s="9">
        <v>-3204050</v>
      </c>
      <c r="E94" s="5"/>
      <c r="F94" s="5"/>
    </row>
    <row r="95" spans="1:6" ht="12">
      <c r="A95" s="4" t="s">
        <v>142</v>
      </c>
      <c r="B95" s="9">
        <v>2257991</v>
      </c>
      <c r="C95" s="58">
        <v>-118510</v>
      </c>
      <c r="D95" s="9">
        <v>2376501</v>
      </c>
      <c r="E95" s="5"/>
      <c r="F95" s="5"/>
    </row>
    <row r="96" spans="1:6" ht="12">
      <c r="A96" s="4" t="s">
        <v>143</v>
      </c>
      <c r="B96" s="9">
        <v>27864835</v>
      </c>
      <c r="C96" s="58">
        <v>25781729</v>
      </c>
      <c r="D96" s="9">
        <v>2083106</v>
      </c>
      <c r="E96" s="5"/>
      <c r="F96" s="5"/>
    </row>
    <row r="97" spans="1:6" ht="12">
      <c r="A97" s="4" t="s">
        <v>144</v>
      </c>
      <c r="B97" s="9">
        <v>61505086</v>
      </c>
      <c r="C97" s="58">
        <v>57908046</v>
      </c>
      <c r="D97" s="9">
        <v>3597040</v>
      </c>
      <c r="E97" s="5"/>
      <c r="F97" s="5"/>
    </row>
    <row r="98" spans="1:6" ht="27" customHeight="1">
      <c r="A98" s="26" t="s">
        <v>453</v>
      </c>
      <c r="B98" s="9">
        <v>-3699629</v>
      </c>
      <c r="C98" s="58">
        <v>843881</v>
      </c>
      <c r="D98" s="9">
        <v>-4543510</v>
      </c>
      <c r="E98" s="5"/>
      <c r="F98" s="5"/>
    </row>
    <row r="99" spans="1:6" ht="27" customHeight="1">
      <c r="A99" s="26" t="s">
        <v>454</v>
      </c>
      <c r="B99" s="9">
        <v>70843349</v>
      </c>
      <c r="C99" s="58">
        <v>71664156</v>
      </c>
      <c r="D99" s="9">
        <v>-820807</v>
      </c>
      <c r="E99" s="5"/>
      <c r="F99" s="5"/>
    </row>
    <row r="100" spans="1:6" ht="12">
      <c r="A100" s="4" t="s">
        <v>145</v>
      </c>
      <c r="B100" s="9">
        <v>108758597</v>
      </c>
      <c r="C100" s="58">
        <v>99107979</v>
      </c>
      <c r="D100" s="9">
        <v>9650618</v>
      </c>
      <c r="E100" s="5"/>
      <c r="F100" s="5"/>
    </row>
    <row r="101" spans="1:6" ht="12">
      <c r="A101" s="4" t="s">
        <v>146</v>
      </c>
      <c r="B101" s="9">
        <v>25814306</v>
      </c>
      <c r="C101" s="58">
        <v>19568604</v>
      </c>
      <c r="D101" s="9">
        <v>6245702</v>
      </c>
      <c r="E101" s="5"/>
      <c r="F101" s="5"/>
    </row>
    <row r="102" spans="1:6" ht="12">
      <c r="A102" s="4" t="s">
        <v>147</v>
      </c>
      <c r="B102" s="9">
        <v>13020875</v>
      </c>
      <c r="C102" s="58">
        <v>11559005</v>
      </c>
      <c r="D102" s="9">
        <v>1461870</v>
      </c>
      <c r="E102" s="5"/>
      <c r="F102" s="5"/>
    </row>
    <row r="103" spans="1:6" ht="12">
      <c r="A103" s="4" t="s">
        <v>148</v>
      </c>
      <c r="B103" s="9">
        <v>17847438</v>
      </c>
      <c r="C103" s="58">
        <v>11554505</v>
      </c>
      <c r="D103" s="9">
        <v>6292933</v>
      </c>
      <c r="E103" s="5"/>
      <c r="F103" s="5"/>
    </row>
    <row r="104" spans="1:6" ht="27" customHeight="1">
      <c r="A104" s="26" t="s">
        <v>455</v>
      </c>
      <c r="B104" s="9">
        <v>-24893658</v>
      </c>
      <c r="C104" s="58">
        <v>-32353798</v>
      </c>
      <c r="D104" s="9">
        <v>7460140</v>
      </c>
      <c r="E104" s="5"/>
      <c r="F104" s="5"/>
    </row>
    <row r="105" spans="1:6" ht="12">
      <c r="A105" s="4" t="s">
        <v>149</v>
      </c>
      <c r="B105" s="9">
        <v>-7008734</v>
      </c>
      <c r="C105" s="58">
        <v>-1244621</v>
      </c>
      <c r="D105" s="9">
        <v>-5764113</v>
      </c>
      <c r="E105" s="5"/>
      <c r="F105" s="5"/>
    </row>
    <row r="106" spans="1:6" ht="12">
      <c r="A106" s="4" t="s">
        <v>150</v>
      </c>
      <c r="B106" s="9">
        <v>-56676610</v>
      </c>
      <c r="C106" s="58">
        <v>-56633986</v>
      </c>
      <c r="D106" s="9">
        <v>-42624</v>
      </c>
      <c r="E106" s="5"/>
      <c r="F106" s="5"/>
    </row>
    <row r="107" spans="1:6" ht="12">
      <c r="A107" s="4" t="s">
        <v>151</v>
      </c>
      <c r="B107" s="9">
        <v>-36516605</v>
      </c>
      <c r="C107" s="58">
        <v>-37712679</v>
      </c>
      <c r="D107" s="9">
        <v>1196074</v>
      </c>
      <c r="E107" s="5"/>
      <c r="F107" s="5"/>
    </row>
    <row r="108" spans="1:6" ht="12">
      <c r="A108" s="4" t="s">
        <v>152</v>
      </c>
      <c r="B108" s="9">
        <v>71066146</v>
      </c>
      <c r="C108" s="58">
        <v>64590722</v>
      </c>
      <c r="D108" s="9">
        <v>6475424</v>
      </c>
      <c r="E108" s="5"/>
      <c r="F108" s="5"/>
    </row>
    <row r="109" spans="1:6" ht="12">
      <c r="A109" s="4" t="s">
        <v>153</v>
      </c>
      <c r="B109" s="9">
        <v>-166706501</v>
      </c>
      <c r="C109" s="58">
        <v>-172464168</v>
      </c>
      <c r="D109" s="9">
        <v>5757667</v>
      </c>
      <c r="E109" s="5"/>
      <c r="F109" s="5"/>
    </row>
    <row r="110" spans="1:6" ht="12">
      <c r="A110" s="4" t="s">
        <v>154</v>
      </c>
      <c r="B110" s="9">
        <v>55476159</v>
      </c>
      <c r="C110" s="58">
        <v>59112568</v>
      </c>
      <c r="D110" s="9">
        <v>-3636409</v>
      </c>
      <c r="E110" s="5"/>
      <c r="F110" s="5"/>
    </row>
    <row r="111" spans="1:6" ht="12">
      <c r="A111" s="4" t="s">
        <v>155</v>
      </c>
      <c r="B111" s="9">
        <v>-32058908</v>
      </c>
      <c r="C111" s="58">
        <v>-38740768</v>
      </c>
      <c r="D111" s="9">
        <v>6681860</v>
      </c>
      <c r="E111" s="5"/>
      <c r="F111" s="5"/>
    </row>
    <row r="112" spans="1:6" ht="12">
      <c r="A112" s="4" t="s">
        <v>156</v>
      </c>
      <c r="B112" s="9">
        <v>-2518437</v>
      </c>
      <c r="C112" s="58">
        <v>-11813388</v>
      </c>
      <c r="D112" s="9">
        <v>9294951</v>
      </c>
      <c r="E112" s="5"/>
      <c r="F112" s="5"/>
    </row>
    <row r="113" spans="1:6" ht="12">
      <c r="A113" s="4" t="s">
        <v>157</v>
      </c>
      <c r="B113" s="9">
        <v>-20264542</v>
      </c>
      <c r="C113" s="58">
        <v>-30025445</v>
      </c>
      <c r="D113" s="9">
        <v>9760903</v>
      </c>
      <c r="E113" s="5"/>
      <c r="F113" s="5"/>
    </row>
    <row r="114" spans="1:6" ht="12">
      <c r="A114" s="4" t="s">
        <v>158</v>
      </c>
      <c r="B114" s="9">
        <v>8110798</v>
      </c>
      <c r="C114" s="58">
        <v>12076060</v>
      </c>
      <c r="D114" s="9">
        <v>-3965262</v>
      </c>
      <c r="E114" s="5"/>
      <c r="F114" s="5"/>
    </row>
    <row r="115" spans="1:6" ht="12">
      <c r="A115" s="4" t="s">
        <v>159</v>
      </c>
      <c r="B115" s="9">
        <v>109542738</v>
      </c>
      <c r="C115" s="58">
        <v>105219587</v>
      </c>
      <c r="D115" s="9">
        <v>4323151</v>
      </c>
      <c r="E115" s="5"/>
      <c r="F115" s="5"/>
    </row>
    <row r="116" spans="1:6" ht="12">
      <c r="A116" s="4" t="s">
        <v>160</v>
      </c>
      <c r="B116" s="9">
        <v>-69323031</v>
      </c>
      <c r="C116" s="58">
        <v>-65736193</v>
      </c>
      <c r="D116" s="9">
        <v>-3586838</v>
      </c>
      <c r="E116" s="5"/>
      <c r="F116" s="5"/>
    </row>
    <row r="117" spans="1:6" ht="12">
      <c r="A117" s="4" t="s">
        <v>161</v>
      </c>
      <c r="B117" s="9">
        <v>-24709926</v>
      </c>
      <c r="C117" s="58">
        <v>-17759508</v>
      </c>
      <c r="D117" s="9">
        <v>-6950418</v>
      </c>
      <c r="E117" s="5"/>
      <c r="F117" s="5"/>
    </row>
    <row r="118" spans="1:6" ht="12">
      <c r="A118" s="4" t="s">
        <v>162</v>
      </c>
      <c r="B118" s="9">
        <v>-65633078</v>
      </c>
      <c r="C118" s="58">
        <v>-64824135</v>
      </c>
      <c r="D118" s="9">
        <v>-808943</v>
      </c>
      <c r="E118" s="5"/>
      <c r="F118" s="5"/>
    </row>
    <row r="119" spans="1:6" ht="12">
      <c r="A119" s="4" t="s">
        <v>163</v>
      </c>
      <c r="B119" s="9">
        <v>32173268</v>
      </c>
      <c r="C119" s="58">
        <v>24559964</v>
      </c>
      <c r="D119" s="9">
        <v>7613304</v>
      </c>
      <c r="E119" s="5"/>
      <c r="F119" s="5"/>
    </row>
    <row r="120" spans="1:6" ht="12">
      <c r="A120" s="4" t="s">
        <v>164</v>
      </c>
      <c r="B120" s="9">
        <v>-202614403</v>
      </c>
      <c r="C120" s="58">
        <v>-203902971</v>
      </c>
      <c r="D120" s="9">
        <v>1288568</v>
      </c>
      <c r="E120" s="5"/>
      <c r="F120" s="5"/>
    </row>
    <row r="121" spans="1:6" ht="12">
      <c r="A121" s="4" t="s">
        <v>165</v>
      </c>
      <c r="B121" s="9">
        <v>-1764760</v>
      </c>
      <c r="C121" s="58">
        <v>-14830056</v>
      </c>
      <c r="D121" s="9">
        <v>13065296</v>
      </c>
      <c r="E121" s="5"/>
      <c r="F121" s="5"/>
    </row>
    <row r="122" spans="1:6" ht="12">
      <c r="A122" s="4" t="s">
        <v>166</v>
      </c>
      <c r="B122" s="9">
        <v>-13953579</v>
      </c>
      <c r="C122" s="58">
        <v>-14958559</v>
      </c>
      <c r="D122" s="9">
        <v>1004980</v>
      </c>
      <c r="E122" s="5"/>
      <c r="F122" s="5"/>
    </row>
    <row r="123" spans="1:6" ht="12">
      <c r="A123" s="4" t="s">
        <v>167</v>
      </c>
      <c r="B123" s="9">
        <v>-356085</v>
      </c>
      <c r="C123" s="58">
        <v>6073353</v>
      </c>
      <c r="D123" s="9">
        <v>-6429438</v>
      </c>
      <c r="E123" s="5"/>
      <c r="F123" s="5"/>
    </row>
    <row r="124" spans="1:6" ht="12">
      <c r="A124" s="4" t="s">
        <v>168</v>
      </c>
      <c r="B124" s="9">
        <v>-4538872</v>
      </c>
      <c r="C124" s="58">
        <v>-8517595</v>
      </c>
      <c r="D124" s="9">
        <v>3978723</v>
      </c>
      <c r="E124" s="5"/>
      <c r="F124" s="5"/>
    </row>
    <row r="125" spans="1:6" ht="12">
      <c r="A125" s="4" t="s">
        <v>169</v>
      </c>
      <c r="B125" s="9">
        <v>-22208146</v>
      </c>
      <c r="C125" s="58">
        <v>-23568353</v>
      </c>
      <c r="D125" s="9">
        <v>1360207</v>
      </c>
      <c r="E125" s="5"/>
      <c r="F125" s="5"/>
    </row>
    <row r="126" spans="1:6" ht="12">
      <c r="A126" s="4" t="s">
        <v>170</v>
      </c>
      <c r="B126" s="9">
        <v>-67546311</v>
      </c>
      <c r="C126" s="58">
        <v>-61967928</v>
      </c>
      <c r="D126" s="9">
        <v>-5578383</v>
      </c>
      <c r="E126" s="5"/>
      <c r="F126" s="5"/>
    </row>
    <row r="127" spans="1:6" ht="12">
      <c r="A127" s="4" t="s">
        <v>171</v>
      </c>
      <c r="B127" s="9">
        <v>-12054727</v>
      </c>
      <c r="C127" s="58">
        <v>-4120577</v>
      </c>
      <c r="D127" s="9">
        <v>-7934150</v>
      </c>
      <c r="E127" s="5"/>
      <c r="F127" s="5"/>
    </row>
    <row r="128" spans="1:6" ht="12">
      <c r="A128" s="4" t="s">
        <v>172</v>
      </c>
      <c r="B128" s="9">
        <v>-66975417</v>
      </c>
      <c r="C128" s="58">
        <v>-66460460</v>
      </c>
      <c r="D128" s="9">
        <v>-514957</v>
      </c>
      <c r="E128" s="5"/>
      <c r="F128" s="5"/>
    </row>
    <row r="129" spans="1:6" ht="12">
      <c r="A129" s="4" t="s">
        <v>173</v>
      </c>
      <c r="B129" s="9">
        <v>-1787301</v>
      </c>
      <c r="C129" s="58">
        <v>1762048</v>
      </c>
      <c r="D129" s="9">
        <v>-3549349</v>
      </c>
      <c r="E129" s="5"/>
      <c r="F129" s="5"/>
    </row>
    <row r="130" spans="1:6" ht="12">
      <c r="A130" s="4" t="s">
        <v>174</v>
      </c>
      <c r="B130" s="9">
        <v>-23091612</v>
      </c>
      <c r="C130" s="58">
        <v>-31645349</v>
      </c>
      <c r="D130" s="9">
        <v>8553737</v>
      </c>
      <c r="E130" s="5"/>
      <c r="F130" s="5"/>
    </row>
    <row r="131" spans="1:6" ht="12">
      <c r="A131" s="4" t="s">
        <v>175</v>
      </c>
      <c r="B131" s="9">
        <v>-105308112</v>
      </c>
      <c r="C131" s="58">
        <v>-115969723</v>
      </c>
      <c r="D131" s="9">
        <v>10661611</v>
      </c>
      <c r="E131" s="5"/>
      <c r="F131" s="5"/>
    </row>
    <row r="132" spans="1:6" ht="12">
      <c r="A132" s="4" t="s">
        <v>176</v>
      </c>
      <c r="B132" s="9">
        <v>6217106</v>
      </c>
      <c r="C132" s="58">
        <v>5938005</v>
      </c>
      <c r="D132" s="9">
        <v>279101</v>
      </c>
      <c r="E132" s="5"/>
      <c r="F132" s="5"/>
    </row>
    <row r="133" spans="1:6" ht="12">
      <c r="A133" s="4" t="s">
        <v>177</v>
      </c>
      <c r="B133" s="9">
        <v>-40909366</v>
      </c>
      <c r="C133" s="58">
        <v>-37853128</v>
      </c>
      <c r="D133" s="9">
        <v>-3056238</v>
      </c>
      <c r="E133" s="5"/>
      <c r="F133" s="5"/>
    </row>
    <row r="134" spans="1:6" ht="12">
      <c r="A134" s="4" t="s">
        <v>178</v>
      </c>
      <c r="B134" s="9">
        <v>-2991419</v>
      </c>
      <c r="C134" s="58">
        <v>-9040885</v>
      </c>
      <c r="D134" s="9">
        <v>6049466</v>
      </c>
      <c r="E134" s="5"/>
      <c r="F134" s="5"/>
    </row>
    <row r="135" spans="1:6" ht="12">
      <c r="A135" s="4" t="s">
        <v>179</v>
      </c>
      <c r="B135" s="9">
        <v>-8958554</v>
      </c>
      <c r="C135" s="58">
        <v>-9100141</v>
      </c>
      <c r="D135" s="9">
        <v>141587</v>
      </c>
      <c r="E135" s="5"/>
      <c r="F135" s="5"/>
    </row>
    <row r="136" spans="1:6" ht="12">
      <c r="A136" s="4" t="s">
        <v>180</v>
      </c>
      <c r="B136" s="9">
        <v>16135015</v>
      </c>
      <c r="C136" s="58">
        <v>13780162</v>
      </c>
      <c r="D136" s="9">
        <v>2354853</v>
      </c>
      <c r="E136" s="5"/>
      <c r="F136" s="5"/>
    </row>
    <row r="137" spans="1:6" ht="27" customHeight="1">
      <c r="A137" s="26" t="s">
        <v>456</v>
      </c>
      <c r="B137" s="9">
        <v>25227202</v>
      </c>
      <c r="C137" s="58">
        <v>19434440</v>
      </c>
      <c r="D137" s="9">
        <v>5792762</v>
      </c>
      <c r="E137" s="5"/>
      <c r="F137" s="5"/>
    </row>
    <row r="138" spans="1:6" ht="12">
      <c r="A138" s="4" t="s">
        <v>181</v>
      </c>
      <c r="B138" s="9">
        <v>19512487</v>
      </c>
      <c r="C138" s="58">
        <v>-1732021</v>
      </c>
      <c r="D138" s="9">
        <v>21244508</v>
      </c>
      <c r="E138" s="5"/>
      <c r="F138" s="5"/>
    </row>
    <row r="139" spans="1:6" ht="12">
      <c r="A139" s="4" t="s">
        <v>182</v>
      </c>
      <c r="B139" s="9">
        <v>-7932148</v>
      </c>
      <c r="C139" s="58">
        <v>-5629489</v>
      </c>
      <c r="D139" s="9">
        <v>-2302659</v>
      </c>
      <c r="E139" s="5"/>
      <c r="F139" s="5"/>
    </row>
    <row r="140" spans="1:6" ht="12">
      <c r="A140" s="4" t="s">
        <v>183</v>
      </c>
      <c r="B140" s="9">
        <v>-18681268</v>
      </c>
      <c r="C140" s="58">
        <v>-7391869</v>
      </c>
      <c r="D140" s="9">
        <v>-11289399</v>
      </c>
      <c r="E140" s="5"/>
      <c r="F140" s="5"/>
    </row>
    <row r="141" spans="1:6" ht="12">
      <c r="A141" s="4" t="s">
        <v>184</v>
      </c>
      <c r="B141" s="9">
        <v>-9572792</v>
      </c>
      <c r="C141" s="58">
        <v>-12064278</v>
      </c>
      <c r="D141" s="9">
        <v>2491486</v>
      </c>
      <c r="E141" s="5"/>
      <c r="F141" s="5"/>
    </row>
    <row r="142" spans="1:6" ht="12">
      <c r="A142" s="4" t="s">
        <v>185</v>
      </c>
      <c r="B142" s="9">
        <v>-55958380</v>
      </c>
      <c r="C142" s="58">
        <v>-56039226</v>
      </c>
      <c r="D142" s="9">
        <v>80846</v>
      </c>
      <c r="E142" s="5"/>
      <c r="F142" s="5"/>
    </row>
    <row r="143" spans="1:6" ht="27" customHeight="1">
      <c r="A143" s="26" t="s">
        <v>457</v>
      </c>
      <c r="B143" s="9">
        <v>5962483</v>
      </c>
      <c r="C143" s="58">
        <v>853388</v>
      </c>
      <c r="D143" s="9">
        <v>5109095</v>
      </c>
      <c r="E143" s="5"/>
      <c r="F143" s="5"/>
    </row>
    <row r="144" spans="1:6" ht="12">
      <c r="A144" s="4" t="s">
        <v>186</v>
      </c>
      <c r="B144" s="9">
        <v>70428119</v>
      </c>
      <c r="C144" s="58">
        <v>74404166</v>
      </c>
      <c r="D144" s="9">
        <v>-3976047</v>
      </c>
      <c r="E144" s="5"/>
      <c r="F144" s="5"/>
    </row>
    <row r="145" spans="1:6" ht="12">
      <c r="A145" s="4" t="s">
        <v>187</v>
      </c>
      <c r="B145" s="9">
        <v>283678</v>
      </c>
      <c r="C145" s="58">
        <v>2063081</v>
      </c>
      <c r="D145" s="9">
        <v>-1779403</v>
      </c>
      <c r="E145" s="5"/>
      <c r="F145" s="5"/>
    </row>
    <row r="146" spans="1:6" ht="12">
      <c r="A146" s="4" t="s">
        <v>188</v>
      </c>
      <c r="B146" s="9">
        <v>-4497839</v>
      </c>
      <c r="C146" s="58">
        <v>-5438874</v>
      </c>
      <c r="D146" s="9">
        <v>941035</v>
      </c>
      <c r="E146" s="5"/>
      <c r="F146" s="5"/>
    </row>
    <row r="147" spans="1:6" ht="12">
      <c r="A147" s="4" t="s">
        <v>189</v>
      </c>
      <c r="B147" s="9">
        <v>-12252841</v>
      </c>
      <c r="C147" s="58">
        <v>-12716378</v>
      </c>
      <c r="D147" s="9">
        <v>463537</v>
      </c>
      <c r="E147" s="5"/>
      <c r="F147" s="5"/>
    </row>
    <row r="148" spans="1:6" ht="12">
      <c r="A148" s="4" t="s">
        <v>190</v>
      </c>
      <c r="B148" s="9">
        <v>21202328</v>
      </c>
      <c r="C148" s="58">
        <v>21069337</v>
      </c>
      <c r="D148" s="9">
        <v>132991</v>
      </c>
      <c r="E148" s="5"/>
      <c r="F148" s="5"/>
    </row>
    <row r="149" spans="1:6" ht="12">
      <c r="A149" s="4" t="s">
        <v>191</v>
      </c>
      <c r="B149" s="9">
        <v>9095925</v>
      </c>
      <c r="C149" s="58">
        <v>12065517</v>
      </c>
      <c r="D149" s="9">
        <v>-2969592</v>
      </c>
      <c r="E149" s="5"/>
      <c r="F149" s="5"/>
    </row>
    <row r="150" spans="1:6" ht="12">
      <c r="A150" s="4" t="s">
        <v>192</v>
      </c>
      <c r="B150" s="9">
        <v>16409331</v>
      </c>
      <c r="C150" s="58">
        <v>14952720</v>
      </c>
      <c r="D150" s="9">
        <v>1456611</v>
      </c>
      <c r="E150" s="5"/>
      <c r="F150" s="5"/>
    </row>
    <row r="151" spans="1:6" ht="12">
      <c r="A151" s="4" t="s">
        <v>193</v>
      </c>
      <c r="B151" s="9">
        <v>-14124157</v>
      </c>
      <c r="C151" s="58">
        <v>-11743323</v>
      </c>
      <c r="D151" s="9">
        <v>-2380834</v>
      </c>
      <c r="E151" s="5"/>
      <c r="F151" s="5"/>
    </row>
    <row r="152" spans="1:6" ht="12">
      <c r="A152" s="4" t="s">
        <v>194</v>
      </c>
      <c r="B152" s="9">
        <v>11841377</v>
      </c>
      <c r="C152" s="58">
        <v>9931936</v>
      </c>
      <c r="D152" s="9">
        <v>1909441</v>
      </c>
      <c r="E152" s="5"/>
      <c r="F152" s="5"/>
    </row>
    <row r="153" spans="1:6" ht="12">
      <c r="A153" s="4" t="s">
        <v>195</v>
      </c>
      <c r="B153" s="9">
        <v>1994049</v>
      </c>
      <c r="C153" s="58">
        <v>1548432</v>
      </c>
      <c r="D153" s="9">
        <v>445617</v>
      </c>
      <c r="E153" s="5"/>
      <c r="F153" s="5"/>
    </row>
    <row r="154" spans="1:6" ht="12">
      <c r="A154" s="4" t="s">
        <v>196</v>
      </c>
      <c r="B154" s="9">
        <v>372864449</v>
      </c>
      <c r="C154" s="58">
        <v>412920474</v>
      </c>
      <c r="D154" s="9">
        <v>-40056025</v>
      </c>
      <c r="E154" s="5"/>
      <c r="F154" s="5"/>
    </row>
    <row r="155" spans="1:6" ht="12">
      <c r="A155" s="4" t="s">
        <v>197</v>
      </c>
      <c r="B155" s="9">
        <v>-8289723</v>
      </c>
      <c r="C155" s="58">
        <v>-11676252</v>
      </c>
      <c r="D155" s="9">
        <v>3386529</v>
      </c>
      <c r="E155" s="5"/>
      <c r="F155" s="5"/>
    </row>
    <row r="156" spans="1:6" ht="12">
      <c r="A156" s="4" t="s">
        <v>198</v>
      </c>
      <c r="B156" s="9">
        <v>-8350934</v>
      </c>
      <c r="C156" s="58">
        <v>-9402098</v>
      </c>
      <c r="D156" s="9">
        <v>1051164</v>
      </c>
      <c r="E156" s="5"/>
      <c r="F156" s="5"/>
    </row>
    <row r="157" spans="1:6" ht="12">
      <c r="A157" s="4" t="s">
        <v>199</v>
      </c>
      <c r="B157" s="9">
        <v>-7838444</v>
      </c>
      <c r="C157" s="58">
        <v>-3793895</v>
      </c>
      <c r="D157" s="9">
        <v>-4044549</v>
      </c>
      <c r="E157" s="5"/>
      <c r="F157" s="5"/>
    </row>
    <row r="158" spans="1:6" ht="12">
      <c r="A158" s="4" t="s">
        <v>200</v>
      </c>
      <c r="B158" s="9">
        <v>-28718650</v>
      </c>
      <c r="C158" s="58">
        <v>-23614810</v>
      </c>
      <c r="D158" s="9">
        <v>-5103840</v>
      </c>
      <c r="E158" s="5"/>
      <c r="F158" s="5"/>
    </row>
    <row r="159" spans="1:6" ht="12">
      <c r="A159" s="4" t="s">
        <v>201</v>
      </c>
      <c r="B159" s="9">
        <v>-12889103</v>
      </c>
      <c r="C159" s="58">
        <v>-13481807</v>
      </c>
      <c r="D159" s="9">
        <v>592704</v>
      </c>
      <c r="E159" s="5"/>
      <c r="F159" s="5"/>
    </row>
    <row r="160" spans="1:6" ht="12">
      <c r="A160" s="4" t="s">
        <v>202</v>
      </c>
      <c r="B160" s="9">
        <v>1770962</v>
      </c>
      <c r="C160" s="58">
        <v>-973918</v>
      </c>
      <c r="D160" s="9">
        <v>2744880</v>
      </c>
      <c r="E160" s="5"/>
      <c r="F160" s="5"/>
    </row>
    <row r="161" spans="1:6" ht="12">
      <c r="A161" s="4" t="s">
        <v>203</v>
      </c>
      <c r="B161" s="9">
        <v>-51495947</v>
      </c>
      <c r="C161" s="58">
        <v>-35483413</v>
      </c>
      <c r="D161" s="9">
        <v>-16012534</v>
      </c>
      <c r="E161" s="5"/>
      <c r="F161" s="5"/>
    </row>
    <row r="162" spans="1:6" ht="12">
      <c r="A162" s="4" t="s">
        <v>204</v>
      </c>
      <c r="B162" s="9">
        <v>36909954</v>
      </c>
      <c r="C162" s="58">
        <v>37198700</v>
      </c>
      <c r="D162" s="9">
        <v>-288746</v>
      </c>
      <c r="E162" s="5"/>
      <c r="F162" s="5"/>
    </row>
    <row r="163" spans="1:6" ht="12">
      <c r="A163" s="4" t="s">
        <v>205</v>
      </c>
      <c r="B163" s="9">
        <v>-1984013</v>
      </c>
      <c r="C163" s="58">
        <v>1734170</v>
      </c>
      <c r="D163" s="9">
        <v>-3718183</v>
      </c>
      <c r="E163" s="5"/>
      <c r="F163" s="5"/>
    </row>
    <row r="164" spans="1:6" ht="12">
      <c r="A164" s="4" t="s">
        <v>206</v>
      </c>
      <c r="B164" s="9">
        <v>27777225</v>
      </c>
      <c r="C164" s="58">
        <v>31098238</v>
      </c>
      <c r="D164" s="9">
        <v>-3321013</v>
      </c>
      <c r="E164" s="5"/>
      <c r="F164" s="5"/>
    </row>
    <row r="165" spans="1:6" ht="12">
      <c r="A165" s="4" t="s">
        <v>207</v>
      </c>
      <c r="B165" s="9">
        <v>17691477</v>
      </c>
      <c r="C165" s="58">
        <v>22850829</v>
      </c>
      <c r="D165" s="9">
        <v>-5159352</v>
      </c>
      <c r="E165" s="5"/>
      <c r="F165" s="5"/>
    </row>
    <row r="166" spans="1:6" ht="12">
      <c r="A166" s="4" t="s">
        <v>208</v>
      </c>
      <c r="B166" s="9">
        <v>26318951</v>
      </c>
      <c r="C166" s="58">
        <v>32424925</v>
      </c>
      <c r="D166" s="9">
        <v>-6105974</v>
      </c>
      <c r="E166" s="5"/>
      <c r="F166" s="5"/>
    </row>
    <row r="167" spans="1:6" ht="12">
      <c r="A167" s="4" t="s">
        <v>209</v>
      </c>
      <c r="B167" s="9">
        <v>25775289</v>
      </c>
      <c r="C167" s="58">
        <v>27408376</v>
      </c>
      <c r="D167" s="9">
        <v>-1633087</v>
      </c>
      <c r="E167" s="5"/>
      <c r="F167" s="5"/>
    </row>
    <row r="168" spans="1:6" ht="12">
      <c r="A168" s="4" t="s">
        <v>210</v>
      </c>
      <c r="B168" s="9">
        <v>6638319</v>
      </c>
      <c r="C168" s="58">
        <v>4437637</v>
      </c>
      <c r="D168" s="9">
        <v>2200682</v>
      </c>
      <c r="E168" s="5"/>
      <c r="F168" s="5"/>
    </row>
    <row r="169" spans="1:6" ht="12">
      <c r="A169" s="4" t="s">
        <v>211</v>
      </c>
      <c r="B169" s="9">
        <v>29526121</v>
      </c>
      <c r="C169" s="58">
        <v>23667711</v>
      </c>
      <c r="D169" s="9">
        <v>5858410</v>
      </c>
      <c r="E169" s="5"/>
      <c r="F169" s="5"/>
    </row>
    <row r="170" spans="1:6" ht="12">
      <c r="A170" s="4" t="s">
        <v>212</v>
      </c>
      <c r="B170" s="9">
        <v>-5365233</v>
      </c>
      <c r="C170" s="58">
        <v>-4467850</v>
      </c>
      <c r="D170" s="9">
        <v>-897383</v>
      </c>
      <c r="E170" s="5"/>
      <c r="F170" s="5"/>
    </row>
    <row r="171" spans="1:6" ht="12">
      <c r="A171" s="4" t="s">
        <v>213</v>
      </c>
      <c r="B171" s="9">
        <v>-24437353</v>
      </c>
      <c r="C171" s="58">
        <v>-20976817</v>
      </c>
      <c r="D171" s="9">
        <v>-3460536</v>
      </c>
      <c r="E171" s="5"/>
      <c r="F171" s="5"/>
    </row>
    <row r="172" spans="1:6" ht="12">
      <c r="A172" s="4" t="s">
        <v>214</v>
      </c>
      <c r="B172" s="9">
        <v>8845728</v>
      </c>
      <c r="C172" s="58">
        <v>7262414</v>
      </c>
      <c r="D172" s="9">
        <v>1583314</v>
      </c>
      <c r="E172" s="5"/>
      <c r="F172" s="5"/>
    </row>
    <row r="173" spans="1:6" ht="12">
      <c r="A173" s="4" t="s">
        <v>215</v>
      </c>
      <c r="B173" s="9">
        <v>53287895</v>
      </c>
      <c r="C173" s="58">
        <v>46152869</v>
      </c>
      <c r="D173" s="9">
        <v>7135026</v>
      </c>
      <c r="E173" s="5"/>
      <c r="F173" s="5"/>
    </row>
    <row r="174" spans="1:6" ht="12">
      <c r="A174" s="4" t="s">
        <v>216</v>
      </c>
      <c r="B174" s="9">
        <v>-17787635</v>
      </c>
      <c r="C174" s="58">
        <v>-15607790</v>
      </c>
      <c r="D174" s="9">
        <v>-2179845</v>
      </c>
      <c r="E174" s="5"/>
      <c r="F174" s="5"/>
    </row>
    <row r="175" spans="1:6" ht="12">
      <c r="A175" s="4" t="s">
        <v>217</v>
      </c>
      <c r="B175" s="9">
        <v>-4710634</v>
      </c>
      <c r="C175" s="58">
        <v>1737089</v>
      </c>
      <c r="D175" s="9">
        <v>-6447723</v>
      </c>
      <c r="E175" s="5"/>
      <c r="F175" s="5"/>
    </row>
    <row r="176" spans="1:6" ht="12">
      <c r="A176" s="4" t="s">
        <v>218</v>
      </c>
      <c r="B176" s="9">
        <v>-7808841</v>
      </c>
      <c r="C176" s="58">
        <v>-9318560</v>
      </c>
      <c r="D176" s="9">
        <v>1509719</v>
      </c>
      <c r="E176" s="5"/>
      <c r="F176" s="5"/>
    </row>
    <row r="177" spans="1:6" ht="12">
      <c r="A177" s="4" t="s">
        <v>219</v>
      </c>
      <c r="B177" s="9">
        <v>-3308436</v>
      </c>
      <c r="C177" s="58">
        <v>47644</v>
      </c>
      <c r="D177" s="9">
        <v>-3356080</v>
      </c>
      <c r="E177" s="5"/>
      <c r="F177" s="5"/>
    </row>
    <row r="178" spans="1:6" ht="12">
      <c r="A178" s="4" t="s">
        <v>220</v>
      </c>
      <c r="B178" s="9">
        <v>-2821111</v>
      </c>
      <c r="C178" s="58">
        <v>-2222659</v>
      </c>
      <c r="D178" s="9">
        <v>-598452</v>
      </c>
      <c r="E178" s="5"/>
      <c r="F178" s="5"/>
    </row>
    <row r="179" spans="1:6" ht="12">
      <c r="A179" s="4" t="s">
        <v>221</v>
      </c>
      <c r="B179" s="9">
        <v>-12266540</v>
      </c>
      <c r="C179" s="58">
        <v>-12057580</v>
      </c>
      <c r="D179" s="9">
        <v>-208960</v>
      </c>
      <c r="E179" s="5"/>
      <c r="F179" s="5"/>
    </row>
    <row r="180" spans="1:6" ht="12">
      <c r="A180" s="4" t="s">
        <v>222</v>
      </c>
      <c r="B180" s="9">
        <v>8895973</v>
      </c>
      <c r="C180" s="58">
        <v>9982445</v>
      </c>
      <c r="D180" s="9">
        <v>-1086472</v>
      </c>
      <c r="E180" s="5"/>
      <c r="F180" s="5"/>
    </row>
    <row r="181" spans="1:6" ht="12">
      <c r="A181" s="4" t="s">
        <v>223</v>
      </c>
      <c r="B181" s="9">
        <v>-862281</v>
      </c>
      <c r="C181" s="58">
        <v>-3416983</v>
      </c>
      <c r="D181" s="9">
        <v>2554702</v>
      </c>
      <c r="E181" s="5"/>
      <c r="F181" s="5"/>
    </row>
    <row r="182" spans="1:6" ht="12">
      <c r="A182" s="4" t="s">
        <v>224</v>
      </c>
      <c r="B182" s="9">
        <v>8724752</v>
      </c>
      <c r="C182" s="58">
        <v>5776855</v>
      </c>
      <c r="D182" s="9">
        <v>2947897</v>
      </c>
      <c r="E182" s="5"/>
      <c r="F182" s="5"/>
    </row>
    <row r="183" spans="1:6" ht="12">
      <c r="A183" s="4" t="s">
        <v>225</v>
      </c>
      <c r="B183" s="9">
        <v>36955596</v>
      </c>
      <c r="C183" s="58">
        <v>33976100</v>
      </c>
      <c r="D183" s="9">
        <v>2979496</v>
      </c>
      <c r="E183" s="5"/>
      <c r="F183" s="5"/>
    </row>
    <row r="184" spans="1:6" ht="12">
      <c r="A184" s="4" t="s">
        <v>226</v>
      </c>
      <c r="B184" s="9">
        <v>35760798</v>
      </c>
      <c r="C184" s="58">
        <v>32770080</v>
      </c>
      <c r="D184" s="9">
        <v>2990718</v>
      </c>
      <c r="E184" s="5"/>
      <c r="F184" s="5"/>
    </row>
    <row r="185" spans="1:6" ht="12">
      <c r="A185" s="4" t="s">
        <v>227</v>
      </c>
      <c r="B185" s="9">
        <v>130419085</v>
      </c>
      <c r="C185" s="58">
        <v>118637830</v>
      </c>
      <c r="D185" s="9">
        <v>11781255</v>
      </c>
      <c r="E185" s="5"/>
      <c r="F185" s="5"/>
    </row>
    <row r="186" spans="1:6" ht="12">
      <c r="A186" s="4" t="s">
        <v>228</v>
      </c>
      <c r="B186" s="9">
        <v>25483250</v>
      </c>
      <c r="C186" s="58">
        <v>21917493</v>
      </c>
      <c r="D186" s="9">
        <v>3565757</v>
      </c>
      <c r="E186" s="5"/>
      <c r="F186" s="5"/>
    </row>
    <row r="187" spans="1:6" ht="12">
      <c r="A187" s="4" t="s">
        <v>229</v>
      </c>
      <c r="B187" s="9">
        <v>16424260</v>
      </c>
      <c r="C187" s="58">
        <v>24015116</v>
      </c>
      <c r="D187" s="9">
        <v>-7590856</v>
      </c>
      <c r="E187" s="5"/>
      <c r="F187" s="5"/>
    </row>
    <row r="188" spans="1:6" ht="12">
      <c r="A188" s="4" t="s">
        <v>230</v>
      </c>
      <c r="B188" s="9">
        <v>-7011451</v>
      </c>
      <c r="C188" s="58">
        <v>-5052835</v>
      </c>
      <c r="D188" s="9">
        <v>-1958616</v>
      </c>
      <c r="E188" s="5"/>
      <c r="F188" s="5"/>
    </row>
    <row r="189" spans="1:6" ht="12">
      <c r="A189" s="4" t="s">
        <v>231</v>
      </c>
      <c r="B189" s="9">
        <v>68580062</v>
      </c>
      <c r="C189" s="58">
        <v>62907390</v>
      </c>
      <c r="D189" s="9">
        <v>5672672</v>
      </c>
      <c r="E189" s="5"/>
      <c r="F189" s="5"/>
    </row>
    <row r="190" spans="1:6" ht="12">
      <c r="A190" s="4" t="s">
        <v>232</v>
      </c>
      <c r="B190" s="9">
        <v>37932886</v>
      </c>
      <c r="C190" s="58">
        <v>40146087</v>
      </c>
      <c r="D190" s="9">
        <v>-2213201</v>
      </c>
      <c r="E190" s="5"/>
      <c r="F190" s="5"/>
    </row>
    <row r="191" spans="1:6" ht="12">
      <c r="A191" s="4" t="s">
        <v>233</v>
      </c>
      <c r="B191" s="9">
        <v>6077638</v>
      </c>
      <c r="C191" s="58">
        <v>7308947</v>
      </c>
      <c r="D191" s="9">
        <v>-1231309</v>
      </c>
      <c r="E191" s="5"/>
      <c r="F191" s="5"/>
    </row>
    <row r="192" spans="1:6" ht="27" customHeight="1">
      <c r="A192" s="26" t="s">
        <v>458</v>
      </c>
      <c r="B192" s="9">
        <v>-4053657</v>
      </c>
      <c r="C192" s="58">
        <v>-5183633</v>
      </c>
      <c r="D192" s="9">
        <v>1129976</v>
      </c>
      <c r="E192" s="5"/>
      <c r="F192" s="5"/>
    </row>
    <row r="193" spans="1:6" ht="12">
      <c r="A193" s="4" t="s">
        <v>234</v>
      </c>
      <c r="B193" s="9">
        <v>5769910</v>
      </c>
      <c r="C193" s="58">
        <v>2428506</v>
      </c>
      <c r="D193" s="9">
        <v>3341404</v>
      </c>
      <c r="E193" s="5"/>
      <c r="F193" s="5"/>
    </row>
    <row r="194" spans="1:6" ht="12">
      <c r="A194" s="4" t="s">
        <v>235</v>
      </c>
      <c r="B194" s="9">
        <v>2991090</v>
      </c>
      <c r="C194" s="58">
        <v>2124272</v>
      </c>
      <c r="D194" s="9">
        <v>866818</v>
      </c>
      <c r="E194" s="5"/>
      <c r="F194" s="5"/>
    </row>
    <row r="195" spans="1:6" ht="12">
      <c r="A195" s="4" t="s">
        <v>236</v>
      </c>
      <c r="B195" s="9">
        <v>3018110</v>
      </c>
      <c r="C195" s="58">
        <v>4895379</v>
      </c>
      <c r="D195" s="9">
        <v>-1877269</v>
      </c>
      <c r="E195" s="5"/>
      <c r="F195" s="5"/>
    </row>
    <row r="196" spans="1:6" ht="12">
      <c r="A196" s="4" t="s">
        <v>237</v>
      </c>
      <c r="B196" s="9">
        <v>3012126</v>
      </c>
      <c r="C196" s="58">
        <v>3225609</v>
      </c>
      <c r="D196" s="9">
        <v>-213483</v>
      </c>
      <c r="E196" s="5"/>
      <c r="F196" s="5"/>
    </row>
    <row r="197" spans="1:6" ht="12">
      <c r="A197" s="4" t="s">
        <v>238</v>
      </c>
      <c r="B197" s="9">
        <v>11313074</v>
      </c>
      <c r="C197" s="60">
        <v>11272022</v>
      </c>
      <c r="D197" s="9">
        <v>41052</v>
      </c>
      <c r="E197" s="5"/>
      <c r="F197" s="5"/>
    </row>
    <row r="198" spans="1:6" ht="12">
      <c r="A198" s="4" t="s">
        <v>239</v>
      </c>
      <c r="B198" s="9">
        <v>6139609</v>
      </c>
      <c r="C198" s="58">
        <v>2529753</v>
      </c>
      <c r="D198" s="9">
        <v>3609856</v>
      </c>
      <c r="E198" s="5"/>
      <c r="F198" s="5"/>
    </row>
    <row r="199" spans="1:6" ht="12">
      <c r="A199" s="4" t="s">
        <v>240</v>
      </c>
      <c r="B199" s="9">
        <v>-58524417</v>
      </c>
      <c r="C199" s="58">
        <v>-57864448</v>
      </c>
      <c r="D199" s="9">
        <v>-659969</v>
      </c>
      <c r="E199" s="5"/>
      <c r="F199" s="5"/>
    </row>
    <row r="200" spans="1:6" ht="12">
      <c r="A200" s="4" t="s">
        <v>241</v>
      </c>
      <c r="B200" s="9">
        <v>1903783</v>
      </c>
      <c r="C200" s="58">
        <v>3809745</v>
      </c>
      <c r="D200" s="9">
        <v>-1905962</v>
      </c>
      <c r="E200" s="5"/>
      <c r="F200" s="5"/>
    </row>
    <row r="201" spans="1:6" ht="12">
      <c r="A201" s="4" t="s">
        <v>242</v>
      </c>
      <c r="B201" s="9">
        <v>-1188152</v>
      </c>
      <c r="C201" s="58">
        <v>-5961323</v>
      </c>
      <c r="D201" s="9">
        <v>4773171</v>
      </c>
      <c r="E201" s="5"/>
      <c r="F201" s="5"/>
    </row>
    <row r="202" spans="1:6" ht="12">
      <c r="A202" s="4" t="s">
        <v>243</v>
      </c>
      <c r="B202" s="9">
        <v>10808956</v>
      </c>
      <c r="C202" s="58">
        <v>8332620</v>
      </c>
      <c r="D202" s="9">
        <v>2476336</v>
      </c>
      <c r="E202" s="5"/>
      <c r="F202" s="5"/>
    </row>
    <row r="203" spans="1:6" ht="12">
      <c r="A203" s="4" t="s">
        <v>244</v>
      </c>
      <c r="B203" s="9">
        <v>-6535843</v>
      </c>
      <c r="C203" s="58">
        <v>-4824477</v>
      </c>
      <c r="D203" s="9">
        <v>-1711366</v>
      </c>
      <c r="E203" s="5"/>
      <c r="F203" s="5"/>
    </row>
    <row r="204" spans="1:6" ht="12">
      <c r="A204" s="4" t="s">
        <v>245</v>
      </c>
      <c r="B204" s="9">
        <v>20848728</v>
      </c>
      <c r="C204" s="58">
        <v>18929295</v>
      </c>
      <c r="D204" s="9">
        <v>1919433</v>
      </c>
      <c r="E204" s="5"/>
      <c r="F204" s="5"/>
    </row>
    <row r="205" spans="1:6" ht="12">
      <c r="A205" s="4" t="s">
        <v>246</v>
      </c>
      <c r="B205" s="9">
        <v>11691647</v>
      </c>
      <c r="C205" s="58">
        <v>10316268</v>
      </c>
      <c r="D205" s="9">
        <v>1375379</v>
      </c>
      <c r="E205" s="5"/>
      <c r="F205" s="5"/>
    </row>
    <row r="206" spans="1:6" ht="12">
      <c r="A206" s="4" t="s">
        <v>247</v>
      </c>
      <c r="B206" s="9">
        <v>11277734</v>
      </c>
      <c r="C206" s="58">
        <v>17340521</v>
      </c>
      <c r="D206" s="9">
        <v>-6062787</v>
      </c>
      <c r="E206" s="5"/>
      <c r="F206" s="5"/>
    </row>
    <row r="207" spans="1:6" ht="12">
      <c r="A207" s="4" t="s">
        <v>248</v>
      </c>
      <c r="B207" s="9">
        <v>4230</v>
      </c>
      <c r="C207" s="58">
        <v>-3534071</v>
      </c>
      <c r="D207" s="9">
        <v>3538301</v>
      </c>
      <c r="E207" s="5"/>
      <c r="F207" s="5"/>
    </row>
    <row r="208" spans="1:6" ht="27" customHeight="1">
      <c r="A208" s="26" t="s">
        <v>459</v>
      </c>
      <c r="B208" s="9">
        <v>-581784</v>
      </c>
      <c r="C208" s="58">
        <v>-3863168</v>
      </c>
      <c r="D208" s="9">
        <v>3281384</v>
      </c>
      <c r="E208" s="5"/>
      <c r="F208" s="5"/>
    </row>
    <row r="209" spans="1:6" ht="12">
      <c r="A209" s="4" t="s">
        <v>249</v>
      </c>
      <c r="B209" s="9">
        <v>2249938</v>
      </c>
      <c r="C209" s="58">
        <v>1065417</v>
      </c>
      <c r="D209" s="9">
        <v>1184521</v>
      </c>
      <c r="E209" s="5"/>
      <c r="F209" s="5"/>
    </row>
    <row r="210" spans="1:6" ht="12">
      <c r="A210" s="4" t="s">
        <v>250</v>
      </c>
      <c r="B210" s="9">
        <v>-10103516</v>
      </c>
      <c r="C210" s="58">
        <v>-8089034</v>
      </c>
      <c r="D210" s="9">
        <v>-2014482</v>
      </c>
      <c r="E210" s="5"/>
      <c r="F210" s="5"/>
    </row>
    <row r="211" spans="1:6" ht="12">
      <c r="A211" s="4" t="s">
        <v>251</v>
      </c>
      <c r="B211" s="9">
        <v>3089504</v>
      </c>
      <c r="C211" s="58">
        <v>9369928</v>
      </c>
      <c r="D211" s="9">
        <v>-6280424</v>
      </c>
      <c r="E211" s="5"/>
      <c r="F211" s="5"/>
    </row>
    <row r="212" spans="1:6" ht="12">
      <c r="A212" s="4" t="s">
        <v>252</v>
      </c>
      <c r="B212" s="9">
        <v>10724515</v>
      </c>
      <c r="C212" s="58">
        <v>-6237088</v>
      </c>
      <c r="D212" s="9">
        <v>16961603</v>
      </c>
      <c r="E212" s="5"/>
      <c r="F212" s="5"/>
    </row>
    <row r="213" spans="1:6" ht="12">
      <c r="A213" s="4" t="s">
        <v>253</v>
      </c>
      <c r="B213" s="9">
        <v>29749248</v>
      </c>
      <c r="C213" s="58">
        <v>42503453</v>
      </c>
      <c r="D213" s="9">
        <v>-12754205</v>
      </c>
      <c r="E213" s="5"/>
      <c r="F213" s="5"/>
    </row>
    <row r="214" spans="1:6" ht="12">
      <c r="A214" s="4" t="s">
        <v>254</v>
      </c>
      <c r="B214" s="9">
        <v>3923218</v>
      </c>
      <c r="C214" s="58">
        <v>4021851</v>
      </c>
      <c r="D214" s="9">
        <v>-98633</v>
      </c>
      <c r="E214" s="5"/>
      <c r="F214" s="5"/>
    </row>
    <row r="215" spans="1:6" ht="12">
      <c r="A215" s="4" t="s">
        <v>255</v>
      </c>
      <c r="B215" s="9">
        <v>2637238</v>
      </c>
      <c r="C215" s="58">
        <v>2755269</v>
      </c>
      <c r="D215" s="9">
        <v>-118031</v>
      </c>
      <c r="E215" s="5"/>
      <c r="F215" s="5"/>
    </row>
    <row r="216" spans="1:6" ht="12">
      <c r="A216" s="4" t="s">
        <v>256</v>
      </c>
      <c r="B216" s="9">
        <v>54801817</v>
      </c>
      <c r="C216" s="58">
        <v>51488646</v>
      </c>
      <c r="D216" s="9">
        <v>3313171</v>
      </c>
      <c r="E216" s="5"/>
      <c r="F216" s="5"/>
    </row>
    <row r="217" spans="1:6" ht="12">
      <c r="A217" s="4" t="s">
        <v>257</v>
      </c>
      <c r="B217" s="9">
        <v>-2884424</v>
      </c>
      <c r="C217" s="58">
        <v>-119648</v>
      </c>
      <c r="D217" s="9">
        <v>-2764776</v>
      </c>
      <c r="E217" s="5"/>
      <c r="F217" s="5"/>
    </row>
    <row r="218" spans="1:6" ht="12">
      <c r="A218" s="4" t="s">
        <v>258</v>
      </c>
      <c r="B218" s="9">
        <v>10612385</v>
      </c>
      <c r="C218" s="58">
        <v>11370329</v>
      </c>
      <c r="D218" s="9">
        <v>-757944</v>
      </c>
      <c r="E218" s="5"/>
      <c r="F218" s="5"/>
    </row>
    <row r="219" spans="1:6" ht="12">
      <c r="A219" s="4" t="s">
        <v>259</v>
      </c>
      <c r="B219" s="9">
        <v>227564293</v>
      </c>
      <c r="C219" s="58">
        <v>211233118</v>
      </c>
      <c r="D219" s="9">
        <v>16331175</v>
      </c>
      <c r="E219" s="5"/>
      <c r="F219" s="5"/>
    </row>
    <row r="220" spans="1:6" ht="27" customHeight="1">
      <c r="A220" s="26" t="s">
        <v>460</v>
      </c>
      <c r="B220" s="9">
        <v>-5367465</v>
      </c>
      <c r="C220" s="58">
        <v>-6160273</v>
      </c>
      <c r="D220" s="9">
        <v>792808</v>
      </c>
      <c r="E220" s="5"/>
      <c r="F220" s="5"/>
    </row>
    <row r="221" spans="1:6" ht="12">
      <c r="A221" s="4" t="s">
        <v>260</v>
      </c>
      <c r="B221" s="9">
        <v>1324253</v>
      </c>
      <c r="C221" s="58">
        <v>-8075829</v>
      </c>
      <c r="D221" s="9">
        <v>9400082</v>
      </c>
      <c r="E221" s="5"/>
      <c r="F221" s="5"/>
    </row>
    <row r="222" spans="1:6" ht="12">
      <c r="A222" s="4" t="s">
        <v>261</v>
      </c>
      <c r="B222" s="9">
        <v>36427580</v>
      </c>
      <c r="C222" s="58">
        <v>26793418</v>
      </c>
      <c r="D222" s="9">
        <v>9634162</v>
      </c>
      <c r="E222" s="5"/>
      <c r="F222" s="5"/>
    </row>
    <row r="223" spans="1:6" ht="12">
      <c r="A223" s="4" t="s">
        <v>263</v>
      </c>
      <c r="B223" s="9">
        <v>40400686</v>
      </c>
      <c r="C223" s="58">
        <v>42135578</v>
      </c>
      <c r="D223" s="9">
        <v>-1734892</v>
      </c>
      <c r="E223" s="5"/>
      <c r="F223" s="5"/>
    </row>
    <row r="224" spans="1:6" ht="12">
      <c r="A224" s="4" t="s">
        <v>264</v>
      </c>
      <c r="B224" s="9">
        <v>7534590</v>
      </c>
      <c r="C224" s="58">
        <v>14884968</v>
      </c>
      <c r="D224" s="9">
        <v>-7350378</v>
      </c>
      <c r="E224" s="5"/>
      <c r="F224" s="5"/>
    </row>
    <row r="225" spans="1:6" ht="12">
      <c r="A225" s="4" t="s">
        <v>265</v>
      </c>
      <c r="B225" s="9">
        <v>-5492447</v>
      </c>
      <c r="C225" s="58">
        <v>-2145239</v>
      </c>
      <c r="D225" s="9">
        <v>-3347208</v>
      </c>
      <c r="E225" s="5"/>
      <c r="F225" s="5"/>
    </row>
    <row r="226" spans="1:6" ht="12">
      <c r="A226" s="4" t="s">
        <v>266</v>
      </c>
      <c r="B226" s="9">
        <v>1635899</v>
      </c>
      <c r="C226" s="58">
        <v>6392783</v>
      </c>
      <c r="D226" s="9">
        <v>-4756884</v>
      </c>
      <c r="E226" s="5"/>
      <c r="F226" s="5"/>
    </row>
    <row r="227" spans="1:6" ht="12">
      <c r="A227" s="4" t="s">
        <v>267</v>
      </c>
      <c r="B227" s="9">
        <v>-6353119</v>
      </c>
      <c r="C227" s="58">
        <v>-4634375</v>
      </c>
      <c r="D227" s="9">
        <v>-1718744</v>
      </c>
      <c r="E227" s="5"/>
      <c r="F227" s="5"/>
    </row>
    <row r="228" spans="1:6" ht="12">
      <c r="A228" s="4" t="s">
        <v>268</v>
      </c>
      <c r="B228" s="9">
        <v>-17360487</v>
      </c>
      <c r="C228" s="58">
        <v>-18274653</v>
      </c>
      <c r="D228" s="9">
        <v>914166</v>
      </c>
      <c r="E228" s="5"/>
      <c r="F228" s="5"/>
    </row>
    <row r="229" spans="1:6" ht="12">
      <c r="A229" s="4" t="s">
        <v>269</v>
      </c>
      <c r="B229" s="9">
        <v>-120963419</v>
      </c>
      <c r="C229" s="58">
        <v>-131189567</v>
      </c>
      <c r="D229" s="9">
        <v>10226148</v>
      </c>
      <c r="E229" s="5"/>
      <c r="F229" s="5"/>
    </row>
    <row r="230" spans="1:6" ht="27" customHeight="1">
      <c r="A230" s="26" t="s">
        <v>461</v>
      </c>
      <c r="B230" s="9">
        <v>-6530497</v>
      </c>
      <c r="C230" s="58">
        <v>-18748915</v>
      </c>
      <c r="D230" s="9">
        <v>12218418</v>
      </c>
      <c r="E230" s="5"/>
      <c r="F230" s="5"/>
    </row>
    <row r="231" spans="1:6" ht="12">
      <c r="A231" s="4" t="s">
        <v>270</v>
      </c>
      <c r="B231" s="9">
        <v>69814505</v>
      </c>
      <c r="C231" s="58">
        <v>82315060</v>
      </c>
      <c r="D231" s="9">
        <v>-12500555</v>
      </c>
      <c r="E231" s="5"/>
      <c r="F231" s="5"/>
    </row>
    <row r="232" spans="1:6" ht="12">
      <c r="A232" s="4" t="s">
        <v>271</v>
      </c>
      <c r="B232" s="9">
        <v>33542646</v>
      </c>
      <c r="C232" s="58">
        <v>32407756</v>
      </c>
      <c r="D232" s="9">
        <v>1134890</v>
      </c>
      <c r="E232" s="5"/>
      <c r="F232" s="5"/>
    </row>
    <row r="233" spans="1:6" ht="12">
      <c r="A233" s="4" t="s">
        <v>272</v>
      </c>
      <c r="B233" s="9">
        <v>2973280</v>
      </c>
      <c r="C233" s="58">
        <v>1457680</v>
      </c>
      <c r="D233" s="9">
        <v>1515600</v>
      </c>
      <c r="E233" s="5"/>
      <c r="F233" s="5"/>
    </row>
    <row r="234" spans="1:6" ht="12">
      <c r="A234" s="4" t="s">
        <v>273</v>
      </c>
      <c r="B234" s="9">
        <v>9294608</v>
      </c>
      <c r="C234" s="58">
        <v>14593784</v>
      </c>
      <c r="D234" s="9">
        <v>-5299176</v>
      </c>
      <c r="E234" s="5"/>
      <c r="F234" s="5"/>
    </row>
    <row r="235" spans="1:6" ht="12">
      <c r="A235" s="4" t="s">
        <v>274</v>
      </c>
      <c r="B235" s="9">
        <v>-38817003</v>
      </c>
      <c r="C235" s="58">
        <v>-42377069</v>
      </c>
      <c r="D235" s="9">
        <v>3560066</v>
      </c>
      <c r="E235" s="5"/>
      <c r="F235" s="5"/>
    </row>
    <row r="236" spans="1:6" ht="12">
      <c r="A236" s="4" t="s">
        <v>275</v>
      </c>
      <c r="B236" s="9">
        <v>21681707</v>
      </c>
      <c r="C236" s="58">
        <v>12632706</v>
      </c>
      <c r="D236" s="9">
        <v>9049001</v>
      </c>
      <c r="E236" s="5"/>
      <c r="F236" s="5"/>
    </row>
    <row r="237" spans="1:6" ht="12">
      <c r="A237" s="4" t="s">
        <v>1</v>
      </c>
      <c r="B237" s="9">
        <v>-2748991</v>
      </c>
      <c r="C237" s="58">
        <v>-75535</v>
      </c>
      <c r="D237" s="9">
        <v>-2673456</v>
      </c>
      <c r="E237" s="5"/>
      <c r="F237" s="5"/>
    </row>
    <row r="238" spans="1:6" ht="12">
      <c r="A238" s="4" t="s">
        <v>276</v>
      </c>
      <c r="B238" s="9">
        <v>38900554</v>
      </c>
      <c r="C238" s="58">
        <v>35359201</v>
      </c>
      <c r="D238" s="9">
        <v>3541353</v>
      </c>
      <c r="E238" s="5"/>
      <c r="F238" s="5"/>
    </row>
    <row r="239" spans="1:6" ht="12">
      <c r="A239" s="4" t="s">
        <v>277</v>
      </c>
      <c r="B239" s="9">
        <v>-7175805</v>
      </c>
      <c r="C239" s="58">
        <v>-4106430</v>
      </c>
      <c r="D239" s="9">
        <v>-3069375</v>
      </c>
      <c r="E239" s="5"/>
      <c r="F239" s="5"/>
    </row>
    <row r="240" spans="1:6" ht="12">
      <c r="A240" s="4" t="s">
        <v>278</v>
      </c>
      <c r="B240" s="9">
        <v>7176538</v>
      </c>
      <c r="C240" s="58">
        <v>5879398</v>
      </c>
      <c r="D240" s="9">
        <v>1297140</v>
      </c>
      <c r="E240" s="5"/>
      <c r="F240" s="5"/>
    </row>
    <row r="241" spans="1:6" ht="12">
      <c r="A241" s="4" t="s">
        <v>279</v>
      </c>
      <c r="B241" s="9">
        <v>-3832793</v>
      </c>
      <c r="C241" s="58">
        <v>-5475403</v>
      </c>
      <c r="D241" s="9">
        <v>1642610</v>
      </c>
      <c r="E241" s="5"/>
      <c r="F241" s="5"/>
    </row>
    <row r="242" spans="1:6" ht="12">
      <c r="A242" s="4" t="s">
        <v>280</v>
      </c>
      <c r="B242" s="9">
        <v>-7698561</v>
      </c>
      <c r="C242" s="58">
        <v>-983309</v>
      </c>
      <c r="D242" s="9">
        <v>-6715252</v>
      </c>
      <c r="E242" s="5"/>
      <c r="F242" s="5"/>
    </row>
    <row r="243" spans="1:6" ht="12">
      <c r="A243" s="4" t="s">
        <v>281</v>
      </c>
      <c r="B243" s="9">
        <v>6041538</v>
      </c>
      <c r="C243" s="58">
        <v>6094507</v>
      </c>
      <c r="D243" s="9">
        <v>-52969</v>
      </c>
      <c r="E243" s="5"/>
      <c r="F243" s="5"/>
    </row>
    <row r="244" spans="1:6" ht="12">
      <c r="A244" s="4" t="s">
        <v>282</v>
      </c>
      <c r="B244" s="9">
        <v>-14153686</v>
      </c>
      <c r="C244" s="58">
        <v>-11157871</v>
      </c>
      <c r="D244" s="9">
        <v>-2995815</v>
      </c>
      <c r="E244" s="5"/>
      <c r="F244" s="5"/>
    </row>
    <row r="245" spans="1:6" ht="27" customHeight="1">
      <c r="A245" s="26" t="s">
        <v>462</v>
      </c>
      <c r="B245" s="9">
        <v>12537307</v>
      </c>
      <c r="C245" s="58">
        <v>18759215</v>
      </c>
      <c r="D245" s="9">
        <v>-6221908</v>
      </c>
      <c r="E245" s="5"/>
      <c r="F245" s="5"/>
    </row>
    <row r="246" spans="1:6" ht="12">
      <c r="A246" s="4" t="s">
        <v>283</v>
      </c>
      <c r="B246" s="9">
        <v>5376805</v>
      </c>
      <c r="C246" s="58">
        <v>-6213319</v>
      </c>
      <c r="D246" s="9">
        <v>11590124</v>
      </c>
      <c r="E246" s="5"/>
      <c r="F246" s="5"/>
    </row>
    <row r="247" spans="1:6" ht="12">
      <c r="A247" s="4" t="s">
        <v>284</v>
      </c>
      <c r="B247" s="9">
        <v>7369206</v>
      </c>
      <c r="C247" s="58">
        <v>9682376</v>
      </c>
      <c r="D247" s="9">
        <v>-2313170</v>
      </c>
      <c r="E247" s="5"/>
      <c r="F247" s="5"/>
    </row>
    <row r="248" spans="1:6" ht="12">
      <c r="A248" s="4" t="s">
        <v>285</v>
      </c>
      <c r="B248" s="9">
        <v>73189814</v>
      </c>
      <c r="C248" s="58">
        <v>90560577</v>
      </c>
      <c r="D248" s="9">
        <v>-17370763</v>
      </c>
      <c r="E248" s="5"/>
      <c r="F248" s="5"/>
    </row>
    <row r="249" spans="1:6" ht="12">
      <c r="A249" s="4" t="s">
        <v>286</v>
      </c>
      <c r="B249" s="9">
        <v>20854231</v>
      </c>
      <c r="C249" s="58">
        <v>18091439</v>
      </c>
      <c r="D249" s="9">
        <v>2762792</v>
      </c>
      <c r="E249" s="5"/>
      <c r="F249" s="5"/>
    </row>
    <row r="250" spans="1:6" ht="12">
      <c r="A250" s="4" t="s">
        <v>287</v>
      </c>
      <c r="B250" s="9">
        <v>-6788650</v>
      </c>
      <c r="C250" s="58">
        <v>-8478660</v>
      </c>
      <c r="D250" s="9">
        <v>1690010</v>
      </c>
      <c r="E250" s="5"/>
      <c r="F250" s="5"/>
    </row>
    <row r="251" spans="1:6" ht="12">
      <c r="A251" s="4" t="s">
        <v>288</v>
      </c>
      <c r="B251" s="9">
        <v>4114232</v>
      </c>
      <c r="C251" s="58">
        <v>4613777</v>
      </c>
      <c r="D251" s="9">
        <v>-499545</v>
      </c>
      <c r="E251" s="5"/>
      <c r="F251" s="5"/>
    </row>
    <row r="252" spans="1:6" ht="12">
      <c r="A252" s="4" t="s">
        <v>289</v>
      </c>
      <c r="B252" s="9">
        <v>2042294</v>
      </c>
      <c r="C252" s="58">
        <v>2423741</v>
      </c>
      <c r="D252" s="9">
        <v>-381447</v>
      </c>
      <c r="E252" s="5"/>
      <c r="F252" s="5"/>
    </row>
    <row r="253" spans="1:6" ht="12">
      <c r="A253" s="4" t="s">
        <v>290</v>
      </c>
      <c r="B253" s="9">
        <v>-49002251</v>
      </c>
      <c r="C253" s="58">
        <v>-42941861</v>
      </c>
      <c r="D253" s="9">
        <v>-6060390</v>
      </c>
      <c r="E253" s="5"/>
      <c r="F253" s="5"/>
    </row>
    <row r="254" spans="1:6" ht="12">
      <c r="A254" s="4" t="s">
        <v>291</v>
      </c>
      <c r="B254" s="9">
        <v>32521057</v>
      </c>
      <c r="C254" s="58">
        <v>34606538</v>
      </c>
      <c r="D254" s="9">
        <v>-2085481</v>
      </c>
      <c r="E254" s="5"/>
      <c r="F254" s="5"/>
    </row>
    <row r="255" spans="1:6" ht="27" customHeight="1">
      <c r="A255" s="26" t="s">
        <v>463</v>
      </c>
      <c r="B255" s="9">
        <v>66884446</v>
      </c>
      <c r="C255" s="58">
        <v>73920756</v>
      </c>
      <c r="D255" s="9">
        <v>-7036310</v>
      </c>
      <c r="E255" s="5"/>
      <c r="F255" s="5"/>
    </row>
    <row r="256" spans="1:6" ht="12">
      <c r="A256" s="4" t="s">
        <v>292</v>
      </c>
      <c r="B256" s="9">
        <v>35563247</v>
      </c>
      <c r="C256" s="58">
        <v>42856468</v>
      </c>
      <c r="D256" s="9">
        <v>-7293221</v>
      </c>
      <c r="E256" s="5"/>
      <c r="F256" s="5"/>
    </row>
    <row r="257" spans="1:6" ht="12">
      <c r="A257" s="4" t="s">
        <v>293</v>
      </c>
      <c r="B257" s="9">
        <v>31590451</v>
      </c>
      <c r="C257" s="58">
        <v>35246380</v>
      </c>
      <c r="D257" s="9">
        <v>-3655929</v>
      </c>
      <c r="E257" s="5"/>
      <c r="F257" s="5"/>
    </row>
    <row r="258" spans="1:6" ht="12">
      <c r="A258" s="4" t="s">
        <v>294</v>
      </c>
      <c r="B258" s="9">
        <v>12810699</v>
      </c>
      <c r="C258" s="58">
        <v>20891903</v>
      </c>
      <c r="D258" s="9">
        <v>-8081204</v>
      </c>
      <c r="E258" s="5"/>
      <c r="F258" s="5"/>
    </row>
    <row r="259" spans="1:6" ht="12">
      <c r="A259" s="4" t="s">
        <v>295</v>
      </c>
      <c r="B259" s="9">
        <v>-18359947</v>
      </c>
      <c r="C259" s="58">
        <v>-17464332</v>
      </c>
      <c r="D259" s="9">
        <v>-895615</v>
      </c>
      <c r="E259" s="5"/>
      <c r="F259" s="5"/>
    </row>
    <row r="260" spans="1:6" ht="12">
      <c r="A260" s="4" t="s">
        <v>296</v>
      </c>
      <c r="B260" s="9">
        <v>1197679</v>
      </c>
      <c r="C260" s="58">
        <v>5493921</v>
      </c>
      <c r="D260" s="9">
        <v>-4296242</v>
      </c>
      <c r="E260" s="5"/>
      <c r="F260" s="5"/>
    </row>
    <row r="261" spans="1:6" ht="12">
      <c r="A261" s="4" t="s">
        <v>297</v>
      </c>
      <c r="B261" s="9">
        <v>63098738</v>
      </c>
      <c r="C261" s="58">
        <v>41704810</v>
      </c>
      <c r="D261" s="9">
        <v>21393928</v>
      </c>
      <c r="E261" s="5"/>
      <c r="F261" s="5"/>
    </row>
    <row r="262" spans="1:6" ht="27" customHeight="1">
      <c r="A262" s="26" t="s">
        <v>464</v>
      </c>
      <c r="B262" s="9">
        <v>12229145</v>
      </c>
      <c r="C262" s="58">
        <v>15030265</v>
      </c>
      <c r="D262" s="9">
        <v>-2801120</v>
      </c>
      <c r="E262" s="5"/>
      <c r="F262" s="5"/>
    </row>
    <row r="263" spans="1:6" ht="12">
      <c r="A263" s="4" t="s">
        <v>298</v>
      </c>
      <c r="B263" s="9">
        <v>-3183227</v>
      </c>
      <c r="C263" s="58">
        <v>-1398122</v>
      </c>
      <c r="D263" s="9">
        <v>-1785105</v>
      </c>
      <c r="E263" s="5"/>
      <c r="F263" s="5"/>
    </row>
    <row r="264" spans="1:6" ht="12">
      <c r="A264" s="4" t="s">
        <v>299</v>
      </c>
      <c r="B264" s="9">
        <v>4220311</v>
      </c>
      <c r="C264" s="58">
        <v>5663072</v>
      </c>
      <c r="D264" s="9">
        <v>-1442761</v>
      </c>
      <c r="E264" s="5"/>
      <c r="F264" s="5"/>
    </row>
    <row r="265" spans="1:6" ht="12">
      <c r="A265" s="4" t="s">
        <v>300</v>
      </c>
      <c r="B265" s="9">
        <v>10985291</v>
      </c>
      <c r="C265" s="58">
        <v>18718411</v>
      </c>
      <c r="D265" s="9">
        <v>-7733120</v>
      </c>
      <c r="E265" s="5"/>
      <c r="F265" s="5"/>
    </row>
    <row r="266" spans="1:6" ht="12">
      <c r="A266" s="4" t="s">
        <v>301</v>
      </c>
      <c r="B266" s="9">
        <v>-28199756</v>
      </c>
      <c r="C266" s="58">
        <v>-27875461</v>
      </c>
      <c r="D266" s="9">
        <v>-324295</v>
      </c>
      <c r="E266" s="5"/>
      <c r="F266" s="5"/>
    </row>
    <row r="267" spans="1:6" ht="12">
      <c r="A267" s="4" t="s">
        <v>302</v>
      </c>
      <c r="B267" s="9">
        <v>9678845</v>
      </c>
      <c r="C267" s="58">
        <v>18859625</v>
      </c>
      <c r="D267" s="9">
        <v>-9180780</v>
      </c>
      <c r="E267" s="5"/>
      <c r="F267" s="5"/>
    </row>
    <row r="268" spans="1:6" ht="12">
      <c r="A268" s="4" t="s">
        <v>303</v>
      </c>
      <c r="B268" s="9">
        <v>-36158382</v>
      </c>
      <c r="C268" s="58">
        <v>-37987047</v>
      </c>
      <c r="D268" s="9">
        <v>1828665</v>
      </c>
      <c r="E268" s="5"/>
      <c r="F268" s="5"/>
    </row>
    <row r="269" spans="1:6" ht="12">
      <c r="A269" s="4" t="s">
        <v>304</v>
      </c>
      <c r="B269" s="9">
        <v>425458980</v>
      </c>
      <c r="C269" s="58">
        <v>437621682</v>
      </c>
      <c r="D269" s="9">
        <v>-12162702</v>
      </c>
      <c r="E269" s="5"/>
      <c r="F269" s="5"/>
    </row>
    <row r="270" spans="1:6" ht="27" customHeight="1">
      <c r="A270" s="26" t="s">
        <v>465</v>
      </c>
      <c r="B270" s="9">
        <v>-11480238</v>
      </c>
      <c r="C270" s="58">
        <v>-12096950</v>
      </c>
      <c r="D270" s="9">
        <v>616712</v>
      </c>
      <c r="E270" s="5"/>
      <c r="F270" s="5"/>
    </row>
    <row r="271" spans="1:6" ht="12">
      <c r="A271" s="4" t="s">
        <v>305</v>
      </c>
      <c r="B271" s="9">
        <v>-2494594</v>
      </c>
      <c r="C271" s="58">
        <v>-1278093</v>
      </c>
      <c r="D271" s="9">
        <v>-1216501</v>
      </c>
      <c r="E271" s="5"/>
      <c r="F271" s="5"/>
    </row>
    <row r="272" spans="1:6" ht="12">
      <c r="A272" s="4" t="s">
        <v>306</v>
      </c>
      <c r="B272" s="9">
        <v>61141169</v>
      </c>
      <c r="C272" s="58">
        <v>59054705</v>
      </c>
      <c r="D272" s="9">
        <v>2086464</v>
      </c>
      <c r="E272" s="5"/>
      <c r="F272" s="5"/>
    </row>
    <row r="273" spans="1:6" ht="12">
      <c r="A273" s="4" t="s">
        <v>307</v>
      </c>
      <c r="B273" s="9">
        <v>-8575336</v>
      </c>
      <c r="C273" s="58">
        <v>-11249745</v>
      </c>
      <c r="D273" s="9">
        <v>2674409</v>
      </c>
      <c r="E273" s="5"/>
      <c r="F273" s="5"/>
    </row>
    <row r="274" spans="1:6" ht="12">
      <c r="A274" s="4" t="s">
        <v>308</v>
      </c>
      <c r="B274" s="9">
        <v>6270593</v>
      </c>
      <c r="C274" s="58">
        <v>3975351</v>
      </c>
      <c r="D274" s="9">
        <v>2295242</v>
      </c>
      <c r="E274" s="5"/>
      <c r="F274" s="5"/>
    </row>
    <row r="275" spans="1:6" ht="12">
      <c r="A275" s="4" t="s">
        <v>309</v>
      </c>
      <c r="B275" s="9">
        <v>9138247</v>
      </c>
      <c r="C275" s="58">
        <v>7693692</v>
      </c>
      <c r="D275" s="9">
        <v>1444555</v>
      </c>
      <c r="E275" s="5"/>
      <c r="F275" s="5"/>
    </row>
    <row r="276" spans="1:6" ht="12">
      <c r="A276" s="4" t="s">
        <v>310</v>
      </c>
      <c r="B276" s="9">
        <v>-3918849</v>
      </c>
      <c r="C276" s="58">
        <v>-6251171</v>
      </c>
      <c r="D276" s="9">
        <v>2332322</v>
      </c>
      <c r="E276" s="5"/>
      <c r="F276" s="5"/>
    </row>
    <row r="277" spans="1:6" ht="12">
      <c r="A277" s="4" t="s">
        <v>311</v>
      </c>
      <c r="B277" s="9">
        <v>192105545</v>
      </c>
      <c r="C277" s="58">
        <v>206738494</v>
      </c>
      <c r="D277" s="9">
        <v>-14632949</v>
      </c>
      <c r="E277" s="5"/>
      <c r="F277" s="5"/>
    </row>
    <row r="278" spans="1:6" ht="12">
      <c r="A278" s="4" t="s">
        <v>312</v>
      </c>
      <c r="B278" s="9">
        <v>-4037913</v>
      </c>
      <c r="C278" s="58">
        <v>-3008230</v>
      </c>
      <c r="D278" s="9">
        <v>-1029683</v>
      </c>
      <c r="E278" s="5"/>
      <c r="F278" s="5"/>
    </row>
    <row r="279" spans="1:6" ht="12">
      <c r="A279" s="4" t="s">
        <v>313</v>
      </c>
      <c r="B279" s="9">
        <v>-5906099</v>
      </c>
      <c r="C279" s="58">
        <v>-6536044</v>
      </c>
      <c r="D279" s="9">
        <v>629945</v>
      </c>
      <c r="E279" s="5"/>
      <c r="F279" s="5"/>
    </row>
    <row r="280" spans="1:6" ht="12">
      <c r="A280" s="4" t="s">
        <v>314</v>
      </c>
      <c r="B280" s="9">
        <v>219041096</v>
      </c>
      <c r="C280" s="58">
        <v>215315949</v>
      </c>
      <c r="D280" s="9">
        <v>3725147</v>
      </c>
      <c r="E280" s="5"/>
      <c r="F280" s="5"/>
    </row>
    <row r="281" spans="1:6" ht="12">
      <c r="A281" s="4" t="s">
        <v>315</v>
      </c>
      <c r="B281" s="9">
        <v>23904051</v>
      </c>
      <c r="C281" s="58">
        <v>23787519</v>
      </c>
      <c r="D281" s="9">
        <v>116532</v>
      </c>
      <c r="E281" s="5"/>
      <c r="F281" s="5"/>
    </row>
    <row r="282" spans="1:6" ht="12">
      <c r="A282" s="4" t="s">
        <v>316</v>
      </c>
      <c r="B282" s="9">
        <v>4767874</v>
      </c>
      <c r="C282" s="58">
        <v>5610904</v>
      </c>
      <c r="D282" s="9">
        <v>-843030</v>
      </c>
      <c r="E282" s="5"/>
      <c r="F282" s="5"/>
    </row>
    <row r="283" spans="1:6" ht="12">
      <c r="A283" s="4" t="s">
        <v>317</v>
      </c>
      <c r="B283" s="9">
        <v>40185572</v>
      </c>
      <c r="C283" s="58">
        <v>39908920</v>
      </c>
      <c r="D283" s="9">
        <v>276652</v>
      </c>
      <c r="E283" s="5"/>
      <c r="F283" s="5"/>
    </row>
    <row r="284" spans="1:6" ht="12">
      <c r="A284" s="4" t="s">
        <v>318</v>
      </c>
      <c r="B284" s="9">
        <v>4020689</v>
      </c>
      <c r="C284" s="58">
        <v>5548514</v>
      </c>
      <c r="D284" s="9">
        <v>-1527825</v>
      </c>
      <c r="E284" s="5"/>
      <c r="F284" s="5"/>
    </row>
    <row r="285" spans="1:6" ht="27" customHeight="1">
      <c r="A285" s="26" t="s">
        <v>466</v>
      </c>
      <c r="B285" s="9">
        <v>-2077236</v>
      </c>
      <c r="C285" s="58">
        <v>-2614151</v>
      </c>
      <c r="D285" s="9">
        <v>536915</v>
      </c>
      <c r="E285" s="5"/>
      <c r="F285" s="5"/>
    </row>
    <row r="286" spans="1:6" ht="12">
      <c r="A286" s="4" t="s">
        <v>319</v>
      </c>
      <c r="B286" s="9">
        <v>12136067</v>
      </c>
      <c r="C286" s="58">
        <v>14691261</v>
      </c>
      <c r="D286" s="9">
        <v>-2555194</v>
      </c>
      <c r="E286" s="5"/>
      <c r="F286" s="5"/>
    </row>
    <row r="287" spans="1:6" ht="12">
      <c r="A287" s="4" t="s">
        <v>320</v>
      </c>
      <c r="B287" s="9">
        <v>83285460</v>
      </c>
      <c r="C287" s="58">
        <v>84047417</v>
      </c>
      <c r="D287" s="9">
        <v>-761957</v>
      </c>
      <c r="E287" s="5"/>
      <c r="F287" s="5"/>
    </row>
    <row r="288" spans="1:6" ht="12">
      <c r="A288" s="4" t="s">
        <v>321</v>
      </c>
      <c r="B288" s="9">
        <v>11106891</v>
      </c>
      <c r="C288" s="58">
        <v>9853078</v>
      </c>
      <c r="D288" s="9">
        <v>1253813</v>
      </c>
      <c r="E288" s="5"/>
      <c r="F288" s="5"/>
    </row>
    <row r="289" spans="1:6" ht="12">
      <c r="A289" s="4" t="s">
        <v>322</v>
      </c>
      <c r="B289" s="9">
        <v>23184253</v>
      </c>
      <c r="C289" s="58">
        <v>23365265</v>
      </c>
      <c r="D289" s="9">
        <v>-181012</v>
      </c>
      <c r="E289" s="5"/>
      <c r="F289" s="5"/>
    </row>
    <row r="290" spans="1:6" ht="12">
      <c r="A290" s="4" t="s">
        <v>323</v>
      </c>
      <c r="B290" s="9">
        <v>-9098723</v>
      </c>
      <c r="C290" s="58">
        <v>-9359861</v>
      </c>
      <c r="D290" s="9">
        <v>261138</v>
      </c>
      <c r="E290" s="5"/>
      <c r="F290" s="5"/>
    </row>
    <row r="291" spans="1:6" ht="12">
      <c r="A291" s="4" t="s">
        <v>324</v>
      </c>
      <c r="B291" s="9">
        <v>4858826</v>
      </c>
      <c r="C291" s="58">
        <v>6069953</v>
      </c>
      <c r="D291" s="9">
        <v>-1211127</v>
      </c>
      <c r="E291" s="5"/>
      <c r="F291" s="5"/>
    </row>
    <row r="292" spans="1:6" ht="12">
      <c r="A292" s="4" t="s">
        <v>325</v>
      </c>
      <c r="B292" s="9">
        <v>-6160956</v>
      </c>
      <c r="C292" s="58">
        <v>-5801620</v>
      </c>
      <c r="D292" s="9">
        <v>-359336</v>
      </c>
      <c r="E292" s="5"/>
      <c r="F292" s="5"/>
    </row>
    <row r="293" spans="1:6" ht="12">
      <c r="A293" s="4" t="s">
        <v>326</v>
      </c>
      <c r="B293" s="9">
        <v>77046337</v>
      </c>
      <c r="C293" s="58">
        <v>58711584</v>
      </c>
      <c r="D293" s="9">
        <v>18334753</v>
      </c>
      <c r="E293" s="5"/>
      <c r="F293" s="5"/>
    </row>
    <row r="294" spans="1:6" ht="12">
      <c r="A294" s="4" t="s">
        <v>327</v>
      </c>
      <c r="B294" s="9">
        <v>726005</v>
      </c>
      <c r="C294" s="58">
        <v>-952246</v>
      </c>
      <c r="D294" s="9">
        <v>1678251</v>
      </c>
      <c r="E294" s="5"/>
      <c r="F294" s="5"/>
    </row>
    <row r="295" spans="1:6" ht="12">
      <c r="A295" s="4" t="s">
        <v>328</v>
      </c>
      <c r="B295" s="9">
        <v>28184221</v>
      </c>
      <c r="C295" s="58">
        <v>21648257</v>
      </c>
      <c r="D295" s="9">
        <v>6535964</v>
      </c>
      <c r="E295" s="5"/>
      <c r="F295" s="5"/>
    </row>
    <row r="296" spans="1:6" ht="12">
      <c r="A296" s="4" t="s">
        <v>329</v>
      </c>
      <c r="B296" s="9">
        <v>13348086</v>
      </c>
      <c r="C296" s="58">
        <v>15987825</v>
      </c>
      <c r="D296" s="9">
        <v>-2639739</v>
      </c>
      <c r="E296" s="5"/>
      <c r="F296" s="5"/>
    </row>
    <row r="297" spans="1:6" ht="12">
      <c r="A297" s="4" t="s">
        <v>330</v>
      </c>
      <c r="B297" s="9">
        <v>4346963</v>
      </c>
      <c r="C297" s="58">
        <v>9403592</v>
      </c>
      <c r="D297" s="9">
        <v>-5056629</v>
      </c>
      <c r="E297" s="5"/>
      <c r="F297" s="5"/>
    </row>
    <row r="298" spans="1:6" ht="12">
      <c r="A298" s="12" t="s">
        <v>331</v>
      </c>
      <c r="B298" s="9">
        <v>12530719</v>
      </c>
      <c r="C298" s="58">
        <v>14118256</v>
      </c>
      <c r="D298" s="9">
        <v>-1587537</v>
      </c>
      <c r="E298" s="5"/>
      <c r="F298" s="5"/>
    </row>
    <row r="299" spans="1:6" ht="3" customHeight="1" thickBot="1">
      <c r="A299" s="27"/>
      <c r="B299" s="31"/>
      <c r="C299" s="71"/>
      <c r="D299" s="32"/>
      <c r="E299" s="70"/>
      <c r="F299" s="28"/>
    </row>
    <row r="300" spans="2:6" ht="12">
      <c r="B300" s="9"/>
      <c r="C300" s="58"/>
      <c r="D300" s="7"/>
      <c r="E300" s="61"/>
      <c r="F300" s="5"/>
    </row>
    <row r="301" spans="2:6" ht="12" hidden="1">
      <c r="B301" s="9"/>
      <c r="C301" s="58"/>
      <c r="D301" s="7"/>
      <c r="E301" s="61"/>
      <c r="F301" s="5"/>
    </row>
    <row r="302" spans="2:6" ht="12" hidden="1">
      <c r="B302" s="9"/>
      <c r="C302" s="58"/>
      <c r="D302" s="7"/>
      <c r="E302" s="61"/>
      <c r="F302" s="5"/>
    </row>
    <row r="303" spans="2:6" ht="12" hidden="1">
      <c r="B303" s="9"/>
      <c r="C303" s="58"/>
      <c r="D303" s="7"/>
      <c r="E303" s="61"/>
      <c r="F303" s="5"/>
    </row>
    <row r="304" spans="2:6" ht="12" hidden="1">
      <c r="B304" s="9"/>
      <c r="C304" s="58"/>
      <c r="D304" s="7"/>
      <c r="E304" s="61"/>
      <c r="F304" s="5"/>
    </row>
    <row r="305" spans="2:6" ht="12" hidden="1">
      <c r="B305" s="9"/>
      <c r="C305" s="58"/>
      <c r="D305" s="7"/>
      <c r="E305" s="61"/>
      <c r="F305" s="5"/>
    </row>
    <row r="306" spans="2:6" ht="12" hidden="1">
      <c r="B306" s="9"/>
      <c r="C306" s="58"/>
      <c r="D306" s="7"/>
      <c r="E306" s="61"/>
      <c r="F306" s="5"/>
    </row>
    <row r="307" spans="2:6" ht="12" hidden="1">
      <c r="B307" s="9"/>
      <c r="C307" s="58"/>
      <c r="D307" s="7"/>
      <c r="E307" s="61"/>
      <c r="F307" s="5"/>
    </row>
    <row r="308" spans="2:6" ht="12" hidden="1">
      <c r="B308" s="9"/>
      <c r="C308" s="58"/>
      <c r="D308" s="7"/>
      <c r="E308" s="61"/>
      <c r="F308" s="5"/>
    </row>
    <row r="309" spans="2:6" ht="12" hidden="1">
      <c r="B309" s="9"/>
      <c r="C309" s="58"/>
      <c r="D309" s="7"/>
      <c r="E309" s="61"/>
      <c r="F309" s="5"/>
    </row>
    <row r="310" spans="2:6" ht="12" hidden="1">
      <c r="B310" s="9"/>
      <c r="C310" s="58"/>
      <c r="D310" s="7"/>
      <c r="E310" s="61"/>
      <c r="F310" s="5"/>
    </row>
    <row r="311" spans="2:6" ht="12" hidden="1">
      <c r="B311" s="9"/>
      <c r="C311" s="58"/>
      <c r="D311" s="7"/>
      <c r="E311" s="61"/>
      <c r="F311" s="5"/>
    </row>
    <row r="312" spans="2:6" ht="12" hidden="1">
      <c r="B312" s="9"/>
      <c r="C312" s="58"/>
      <c r="D312" s="7"/>
      <c r="E312" s="61"/>
      <c r="F312" s="5"/>
    </row>
    <row r="313" spans="2:6" ht="12" hidden="1">
      <c r="B313" s="9"/>
      <c r="C313" s="58"/>
      <c r="D313" s="7"/>
      <c r="E313" s="61"/>
      <c r="F313" s="5"/>
    </row>
    <row r="314" spans="2:6" ht="12" hidden="1">
      <c r="B314" s="9"/>
      <c r="C314" s="58"/>
      <c r="D314" s="7"/>
      <c r="E314" s="61"/>
      <c r="F314" s="5"/>
    </row>
    <row r="315" spans="2:6" ht="12" hidden="1">
      <c r="B315" s="9"/>
      <c r="C315" s="58"/>
      <c r="D315" s="7"/>
      <c r="E315" s="61"/>
      <c r="F315" s="5"/>
    </row>
    <row r="316" spans="2:6" ht="12" hidden="1">
      <c r="B316" s="9"/>
      <c r="C316" s="58"/>
      <c r="D316" s="7"/>
      <c r="E316" s="61"/>
      <c r="F316" s="5"/>
    </row>
    <row r="317" spans="2:6" ht="12" hidden="1">
      <c r="B317" s="9"/>
      <c r="C317" s="58"/>
      <c r="D317" s="7"/>
      <c r="E317" s="61"/>
      <c r="F317" s="5"/>
    </row>
    <row r="318" spans="2:6" ht="12" hidden="1">
      <c r="B318" s="9"/>
      <c r="C318" s="58"/>
      <c r="D318" s="7"/>
      <c r="E318" s="61"/>
      <c r="F318" s="5"/>
    </row>
    <row r="319" spans="2:6" ht="12" hidden="1">
      <c r="B319" s="9"/>
      <c r="C319" s="58"/>
      <c r="D319" s="7"/>
      <c r="E319" s="61"/>
      <c r="F319" s="5"/>
    </row>
    <row r="320" spans="2:6" ht="12" hidden="1">
      <c r="B320" s="9"/>
      <c r="C320" s="58"/>
      <c r="D320" s="7"/>
      <c r="E320" s="61"/>
      <c r="F320" s="5"/>
    </row>
    <row r="321" spans="2:6" ht="12" hidden="1">
      <c r="B321" s="9"/>
      <c r="C321" s="58"/>
      <c r="D321" s="7"/>
      <c r="E321" s="61"/>
      <c r="F321" s="5"/>
    </row>
    <row r="322" spans="2:6" ht="12" hidden="1">
      <c r="B322" s="9"/>
      <c r="C322" s="58"/>
      <c r="D322" s="7"/>
      <c r="E322" s="61"/>
      <c r="F322" s="5"/>
    </row>
    <row r="323" spans="2:6" ht="12" hidden="1">
      <c r="B323" s="9"/>
      <c r="C323" s="58"/>
      <c r="D323" s="7"/>
      <c r="E323" s="61"/>
      <c r="F323" s="5"/>
    </row>
    <row r="324" spans="2:6" ht="12" hidden="1">
      <c r="B324" s="9"/>
      <c r="C324" s="58"/>
      <c r="D324" s="7"/>
      <c r="E324" s="61"/>
      <c r="F324" s="5"/>
    </row>
    <row r="325" spans="2:6" ht="12" hidden="1">
      <c r="B325" s="9"/>
      <c r="C325" s="58"/>
      <c r="D325" s="7"/>
      <c r="E325" s="61"/>
      <c r="F325" s="5"/>
    </row>
    <row r="326" spans="2:6" ht="12" hidden="1">
      <c r="B326" s="9"/>
      <c r="C326" s="58"/>
      <c r="D326" s="7"/>
      <c r="E326" s="61"/>
      <c r="F326" s="5"/>
    </row>
    <row r="327" spans="2:6" ht="12" hidden="1">
      <c r="B327" s="9"/>
      <c r="C327" s="58"/>
      <c r="D327" s="7"/>
      <c r="E327" s="61"/>
      <c r="F327" s="5"/>
    </row>
    <row r="328" spans="2:6" ht="12" hidden="1">
      <c r="B328" s="9"/>
      <c r="C328" s="58"/>
      <c r="D328" s="7"/>
      <c r="E328" s="61"/>
      <c r="F328" s="5"/>
    </row>
    <row r="329" spans="2:6" ht="12" hidden="1">
      <c r="B329" s="9"/>
      <c r="C329" s="58"/>
      <c r="D329" s="7"/>
      <c r="E329" s="61"/>
      <c r="F329" s="5"/>
    </row>
    <row r="330" spans="2:6" ht="12" hidden="1">
      <c r="B330" s="9"/>
      <c r="C330" s="58"/>
      <c r="D330" s="7"/>
      <c r="E330" s="61"/>
      <c r="F330" s="5"/>
    </row>
    <row r="331" spans="2:6" ht="12" hidden="1">
      <c r="B331" s="9"/>
      <c r="C331" s="58"/>
      <c r="D331" s="7"/>
      <c r="E331" s="61"/>
      <c r="F331" s="5"/>
    </row>
    <row r="332" spans="2:6" ht="12" hidden="1">
      <c r="B332" s="9"/>
      <c r="C332" s="58"/>
      <c r="D332" s="7"/>
      <c r="E332" s="61"/>
      <c r="F332" s="5"/>
    </row>
    <row r="333" spans="2:6" ht="12" hidden="1">
      <c r="B333" s="9"/>
      <c r="C333" s="58"/>
      <c r="D333" s="7"/>
      <c r="E333" s="61"/>
      <c r="F333" s="5"/>
    </row>
    <row r="334" spans="2:6" ht="12" hidden="1">
      <c r="B334" s="9"/>
      <c r="C334" s="58"/>
      <c r="D334" s="7"/>
      <c r="E334" s="61"/>
      <c r="F334" s="5"/>
    </row>
    <row r="335" spans="2:6" ht="12" hidden="1">
      <c r="B335" s="9"/>
      <c r="C335" s="58"/>
      <c r="D335" s="7"/>
      <c r="E335" s="61"/>
      <c r="F335" s="5"/>
    </row>
    <row r="336" spans="2:6" ht="12" hidden="1">
      <c r="B336" s="9"/>
      <c r="C336" s="58"/>
      <c r="D336" s="7"/>
      <c r="E336" s="61"/>
      <c r="F336" s="5"/>
    </row>
    <row r="337" spans="2:6" ht="12" hidden="1">
      <c r="B337" s="9"/>
      <c r="C337" s="58"/>
      <c r="D337" s="7"/>
      <c r="E337" s="61"/>
      <c r="F337" s="5"/>
    </row>
    <row r="338" spans="2:6" ht="12" hidden="1">
      <c r="B338" s="9"/>
      <c r="C338" s="58"/>
      <c r="D338" s="7"/>
      <c r="E338" s="61"/>
      <c r="F338" s="5"/>
    </row>
    <row r="339" spans="2:6" ht="12" hidden="1">
      <c r="B339" s="9"/>
      <c r="C339" s="58"/>
      <c r="D339" s="7"/>
      <c r="E339" s="61"/>
      <c r="F339" s="5"/>
    </row>
    <row r="340" spans="2:6" ht="12" hidden="1">
      <c r="B340" s="9"/>
      <c r="C340" s="58"/>
      <c r="D340" s="7"/>
      <c r="E340" s="61"/>
      <c r="F340" s="5"/>
    </row>
    <row r="341" spans="2:6" ht="12" hidden="1">
      <c r="B341" s="9"/>
      <c r="C341" s="58"/>
      <c r="D341" s="7"/>
      <c r="E341" s="61"/>
      <c r="F341" s="5"/>
    </row>
    <row r="342" spans="2:6" ht="12" hidden="1">
      <c r="B342" s="9"/>
      <c r="C342" s="58"/>
      <c r="D342" s="7"/>
      <c r="E342" s="61"/>
      <c r="F342" s="5"/>
    </row>
    <row r="343" spans="2:6" ht="12" hidden="1">
      <c r="B343" s="9"/>
      <c r="C343" s="58"/>
      <c r="D343" s="7"/>
      <c r="E343" s="61"/>
      <c r="F343" s="5"/>
    </row>
    <row r="344" spans="2:6" ht="12" hidden="1">
      <c r="B344" s="9"/>
      <c r="C344" s="58"/>
      <c r="D344" s="7"/>
      <c r="E344" s="61"/>
      <c r="F344" s="5"/>
    </row>
    <row r="345" spans="2:6" ht="12" hidden="1">
      <c r="B345" s="9"/>
      <c r="C345" s="58"/>
      <c r="D345" s="7"/>
      <c r="E345" s="61"/>
      <c r="F345" s="5"/>
    </row>
    <row r="346" spans="2:6" ht="12" hidden="1">
      <c r="B346" s="9"/>
      <c r="C346" s="58"/>
      <c r="D346" s="7"/>
      <c r="E346" s="61"/>
      <c r="F346" s="5"/>
    </row>
    <row r="347" spans="2:6" ht="12" hidden="1">
      <c r="B347" s="9"/>
      <c r="C347" s="58"/>
      <c r="D347" s="7"/>
      <c r="E347" s="61"/>
      <c r="F347" s="5"/>
    </row>
    <row r="348" spans="2:6" ht="12" hidden="1">
      <c r="B348" s="9"/>
      <c r="C348" s="58"/>
      <c r="D348" s="7"/>
      <c r="E348" s="61"/>
      <c r="F348" s="5"/>
    </row>
    <row r="349" spans="2:6" ht="12" hidden="1">
      <c r="B349" s="9"/>
      <c r="C349" s="58"/>
      <c r="D349" s="7"/>
      <c r="E349" s="61"/>
      <c r="F349" s="5"/>
    </row>
    <row r="350" spans="2:6" ht="12" hidden="1">
      <c r="B350" s="9"/>
      <c r="C350" s="58"/>
      <c r="D350" s="7"/>
      <c r="E350" s="61"/>
      <c r="F350" s="5"/>
    </row>
    <row r="351" spans="2:6" ht="12" hidden="1">
      <c r="B351" s="9"/>
      <c r="C351" s="58"/>
      <c r="D351" s="7"/>
      <c r="E351" s="61"/>
      <c r="F351" s="5"/>
    </row>
    <row r="352" spans="2:6" ht="12" hidden="1">
      <c r="B352" s="9"/>
      <c r="C352" s="58"/>
      <c r="D352" s="7"/>
      <c r="E352" s="61"/>
      <c r="F352" s="5"/>
    </row>
    <row r="353" spans="2:6" ht="12" hidden="1">
      <c r="B353" s="9"/>
      <c r="C353" s="58"/>
      <c r="D353" s="7"/>
      <c r="E353" s="61"/>
      <c r="F353" s="5"/>
    </row>
    <row r="354" spans="2:6" ht="12" hidden="1">
      <c r="B354" s="9"/>
      <c r="C354" s="58"/>
      <c r="D354" s="7"/>
      <c r="E354" s="61"/>
      <c r="F354" s="5"/>
    </row>
    <row r="355" spans="2:6" ht="12" hidden="1">
      <c r="B355" s="9"/>
      <c r="C355" s="58"/>
      <c r="D355" s="7"/>
      <c r="E355" s="61"/>
      <c r="F355" s="5"/>
    </row>
    <row r="356" spans="2:6" ht="12" hidden="1">
      <c r="B356" s="9"/>
      <c r="C356" s="58"/>
      <c r="D356" s="7"/>
      <c r="E356" s="61"/>
      <c r="F356" s="5"/>
    </row>
    <row r="357" spans="2:6" ht="12" hidden="1">
      <c r="B357" s="9"/>
      <c r="C357" s="58"/>
      <c r="D357" s="7"/>
      <c r="E357" s="61"/>
      <c r="F357" s="5"/>
    </row>
    <row r="358" spans="2:6" ht="12" hidden="1">
      <c r="B358" s="9"/>
      <c r="C358" s="58"/>
      <c r="D358" s="7"/>
      <c r="E358" s="61"/>
      <c r="F358" s="5"/>
    </row>
    <row r="359" spans="2:6" ht="12" hidden="1">
      <c r="B359" s="9"/>
      <c r="C359" s="58"/>
      <c r="D359" s="7"/>
      <c r="E359" s="61"/>
      <c r="F359" s="5"/>
    </row>
    <row r="360" spans="2:6" ht="12" hidden="1">
      <c r="B360" s="9"/>
      <c r="C360" s="58"/>
      <c r="D360" s="7"/>
      <c r="E360" s="61"/>
      <c r="F360" s="5"/>
    </row>
    <row r="361" spans="2:6" ht="12" hidden="1">
      <c r="B361" s="9"/>
      <c r="C361" s="58"/>
      <c r="D361" s="7"/>
      <c r="E361" s="61"/>
      <c r="F361" s="5"/>
    </row>
    <row r="362" spans="2:6" ht="12" hidden="1">
      <c r="B362" s="9"/>
      <c r="C362" s="58"/>
      <c r="D362" s="7"/>
      <c r="E362" s="61"/>
      <c r="F362" s="5"/>
    </row>
    <row r="363" spans="2:6" ht="12" hidden="1">
      <c r="B363" s="9"/>
      <c r="C363" s="58"/>
      <c r="D363" s="7"/>
      <c r="E363" s="61"/>
      <c r="F363" s="5"/>
    </row>
    <row r="364" spans="2:6" ht="12" hidden="1">
      <c r="B364" s="9"/>
      <c r="C364" s="58"/>
      <c r="D364" s="7"/>
      <c r="E364" s="61"/>
      <c r="F364" s="5"/>
    </row>
    <row r="365" spans="2:6" ht="12" hidden="1">
      <c r="B365" s="9"/>
      <c r="C365" s="58"/>
      <c r="D365" s="7"/>
      <c r="E365" s="61"/>
      <c r="F365" s="5"/>
    </row>
    <row r="366" spans="2:6" ht="12" hidden="1">
      <c r="B366" s="9"/>
      <c r="C366" s="58"/>
      <c r="D366" s="7"/>
      <c r="E366" s="61"/>
      <c r="F366" s="5"/>
    </row>
    <row r="367" spans="2:6" ht="12" hidden="1">
      <c r="B367" s="9"/>
      <c r="C367" s="58"/>
      <c r="D367" s="7"/>
      <c r="E367" s="61"/>
      <c r="F367" s="5"/>
    </row>
    <row r="368" spans="2:6" ht="12" hidden="1">
      <c r="B368" s="9"/>
      <c r="C368" s="58"/>
      <c r="D368" s="7"/>
      <c r="E368" s="61"/>
      <c r="F368" s="5"/>
    </row>
    <row r="369" spans="2:6" ht="12" hidden="1">
      <c r="B369" s="9"/>
      <c r="C369" s="58"/>
      <c r="D369" s="7"/>
      <c r="E369" s="61"/>
      <c r="F369" s="5"/>
    </row>
    <row r="370" spans="2:6" ht="12" hidden="1">
      <c r="B370" s="9"/>
      <c r="C370" s="58"/>
      <c r="D370" s="7"/>
      <c r="E370" s="61"/>
      <c r="F370" s="5"/>
    </row>
    <row r="371" spans="2:6" ht="12" hidden="1">
      <c r="B371" s="9"/>
      <c r="C371" s="58"/>
      <c r="D371" s="7"/>
      <c r="E371" s="61"/>
      <c r="F371" s="5"/>
    </row>
    <row r="372" spans="2:6" ht="12" hidden="1">
      <c r="B372" s="9"/>
      <c r="C372" s="58"/>
      <c r="D372" s="7"/>
      <c r="E372" s="61"/>
      <c r="F372" s="5"/>
    </row>
    <row r="373" spans="2:6" ht="12" hidden="1">
      <c r="B373" s="9"/>
      <c r="C373" s="58"/>
      <c r="D373" s="7"/>
      <c r="E373" s="61"/>
      <c r="F373" s="5"/>
    </row>
    <row r="374" spans="2:6" ht="12" hidden="1">
      <c r="B374" s="9"/>
      <c r="C374" s="58"/>
      <c r="D374" s="7"/>
      <c r="E374" s="61"/>
      <c r="F374" s="5"/>
    </row>
    <row r="375" spans="2:6" ht="12" hidden="1">
      <c r="B375" s="9"/>
      <c r="C375" s="58"/>
      <c r="D375" s="7"/>
      <c r="E375" s="61"/>
      <c r="F375" s="5"/>
    </row>
    <row r="376" spans="2:6" ht="12" hidden="1">
      <c r="B376" s="9"/>
      <c r="C376" s="58"/>
      <c r="D376" s="7"/>
      <c r="E376" s="61"/>
      <c r="F376" s="5"/>
    </row>
    <row r="377" spans="2:6" ht="12" hidden="1">
      <c r="B377" s="9"/>
      <c r="C377" s="58"/>
      <c r="D377" s="7"/>
      <c r="E377" s="61"/>
      <c r="F377" s="5"/>
    </row>
    <row r="378" spans="2:6" ht="12" hidden="1">
      <c r="B378" s="9"/>
      <c r="C378" s="58"/>
      <c r="D378" s="7"/>
      <c r="E378" s="61"/>
      <c r="F378" s="5"/>
    </row>
    <row r="379" spans="2:6" ht="12" hidden="1">
      <c r="B379" s="9"/>
      <c r="C379" s="58"/>
      <c r="D379" s="7"/>
      <c r="E379" s="61"/>
      <c r="F379" s="5"/>
    </row>
    <row r="380" spans="2:6" ht="12" hidden="1">
      <c r="B380" s="9"/>
      <c r="C380" s="58"/>
      <c r="D380" s="7"/>
      <c r="E380" s="61"/>
      <c r="F380" s="5"/>
    </row>
    <row r="381" spans="2:6" ht="12" hidden="1">
      <c r="B381" s="9"/>
      <c r="C381" s="58"/>
      <c r="D381" s="7"/>
      <c r="E381" s="61"/>
      <c r="F381" s="5"/>
    </row>
    <row r="382" spans="2:6" ht="12" hidden="1">
      <c r="B382" s="9"/>
      <c r="C382" s="58"/>
      <c r="D382" s="7"/>
      <c r="E382" s="61"/>
      <c r="F382" s="5"/>
    </row>
    <row r="383" spans="2:6" ht="12" hidden="1">
      <c r="B383" s="9"/>
      <c r="C383" s="58"/>
      <c r="D383" s="7"/>
      <c r="E383" s="61"/>
      <c r="F383" s="5"/>
    </row>
    <row r="384" spans="2:6" ht="12" hidden="1">
      <c r="B384" s="9"/>
      <c r="C384" s="58"/>
      <c r="D384" s="7"/>
      <c r="E384" s="61"/>
      <c r="F384" s="5"/>
    </row>
    <row r="385" spans="2:6" ht="12" hidden="1">
      <c r="B385" s="9"/>
      <c r="C385" s="58"/>
      <c r="D385" s="7"/>
      <c r="E385" s="61"/>
      <c r="F385" s="5"/>
    </row>
    <row r="386" spans="2:6" ht="12" hidden="1">
      <c r="B386" s="9"/>
      <c r="C386" s="58"/>
      <c r="D386" s="7"/>
      <c r="E386" s="61"/>
      <c r="F386" s="5"/>
    </row>
    <row r="387" spans="2:6" ht="12" hidden="1">
      <c r="B387" s="9"/>
      <c r="C387" s="58"/>
      <c r="D387" s="7"/>
      <c r="E387" s="61"/>
      <c r="F387" s="5"/>
    </row>
    <row r="388" spans="2:6" ht="12" hidden="1">
      <c r="B388" s="9"/>
      <c r="C388" s="58"/>
      <c r="D388" s="7"/>
      <c r="E388" s="61"/>
      <c r="F388" s="5"/>
    </row>
    <row r="389" spans="2:6" ht="12" hidden="1">
      <c r="B389" s="9"/>
      <c r="C389" s="58"/>
      <c r="D389" s="7"/>
      <c r="E389" s="61"/>
      <c r="F389" s="5"/>
    </row>
    <row r="390" spans="2:6" ht="12" hidden="1">
      <c r="B390" s="9"/>
      <c r="C390" s="58"/>
      <c r="D390" s="7"/>
      <c r="E390" s="61"/>
      <c r="F390" s="5"/>
    </row>
    <row r="391" spans="2:6" ht="12" hidden="1">
      <c r="B391" s="9"/>
      <c r="C391" s="58"/>
      <c r="D391" s="7"/>
      <c r="E391" s="61"/>
      <c r="F391" s="5"/>
    </row>
    <row r="392" spans="2:6" ht="12" hidden="1">
      <c r="B392" s="9"/>
      <c r="C392" s="58"/>
      <c r="D392" s="7"/>
      <c r="E392" s="61"/>
      <c r="F392" s="5"/>
    </row>
    <row r="393" spans="2:6" ht="12" hidden="1">
      <c r="B393" s="9"/>
      <c r="C393" s="58"/>
      <c r="D393" s="7"/>
      <c r="E393" s="61"/>
      <c r="F393" s="5"/>
    </row>
    <row r="394" spans="2:6" ht="12" hidden="1">
      <c r="B394" s="9"/>
      <c r="C394" s="58"/>
      <c r="D394" s="7"/>
      <c r="E394" s="61"/>
      <c r="F394" s="5"/>
    </row>
    <row r="395" spans="2:6" ht="12" hidden="1">
      <c r="B395" s="9"/>
      <c r="C395" s="58"/>
      <c r="D395" s="7"/>
      <c r="E395" s="61"/>
      <c r="F395" s="5"/>
    </row>
    <row r="396" spans="2:6" ht="12" hidden="1">
      <c r="B396" s="9"/>
      <c r="C396" s="58"/>
      <c r="D396" s="7"/>
      <c r="E396" s="61"/>
      <c r="F396" s="5"/>
    </row>
    <row r="397" spans="2:6" ht="12" hidden="1">
      <c r="B397" s="9"/>
      <c r="C397" s="58"/>
      <c r="D397" s="7"/>
      <c r="E397" s="61"/>
      <c r="F397" s="5"/>
    </row>
    <row r="398" spans="2:6" ht="12" hidden="1">
      <c r="B398" s="9"/>
      <c r="C398" s="58"/>
      <c r="D398" s="7"/>
      <c r="E398" s="61"/>
      <c r="F398" s="5"/>
    </row>
    <row r="399" spans="2:6" ht="12" hidden="1">
      <c r="B399" s="9"/>
      <c r="C399" s="58"/>
      <c r="D399" s="7"/>
      <c r="E399" s="61"/>
      <c r="F399" s="5"/>
    </row>
    <row r="400" spans="2:6" ht="12" hidden="1">
      <c r="B400" s="9"/>
      <c r="C400" s="58"/>
      <c r="D400" s="7"/>
      <c r="E400" s="61"/>
      <c r="F400" s="5"/>
    </row>
    <row r="401" spans="2:6" ht="12" hidden="1">
      <c r="B401" s="9"/>
      <c r="C401" s="58"/>
      <c r="D401" s="7"/>
      <c r="E401" s="61"/>
      <c r="F401" s="5"/>
    </row>
    <row r="402" spans="2:6" ht="12" hidden="1">
      <c r="B402" s="9"/>
      <c r="C402" s="58"/>
      <c r="D402" s="7"/>
      <c r="E402" s="61"/>
      <c r="F402" s="5"/>
    </row>
    <row r="403" spans="2:6" ht="12" hidden="1">
      <c r="B403" s="9"/>
      <c r="C403" s="58"/>
      <c r="D403" s="7"/>
      <c r="E403" s="61"/>
      <c r="F403" s="5"/>
    </row>
    <row r="404" spans="2:6" ht="12" hidden="1">
      <c r="B404" s="9"/>
      <c r="C404" s="58"/>
      <c r="D404" s="7"/>
      <c r="E404" s="61"/>
      <c r="F404" s="5"/>
    </row>
    <row r="405" spans="2:6" ht="12" hidden="1">
      <c r="B405" s="9"/>
      <c r="C405" s="58"/>
      <c r="D405" s="7"/>
      <c r="E405" s="61"/>
      <c r="F405" s="5"/>
    </row>
    <row r="406" spans="2:6" ht="12" hidden="1">
      <c r="B406" s="9"/>
      <c r="C406" s="58"/>
      <c r="D406" s="7"/>
      <c r="E406" s="61"/>
      <c r="F406" s="5"/>
    </row>
    <row r="407" spans="2:6" ht="12" hidden="1">
      <c r="B407" s="9"/>
      <c r="C407" s="58"/>
      <c r="D407" s="7"/>
      <c r="E407" s="61"/>
      <c r="F407" s="5"/>
    </row>
    <row r="408" spans="2:6" ht="12" hidden="1">
      <c r="B408" s="9"/>
      <c r="C408" s="58"/>
      <c r="D408" s="7"/>
      <c r="E408" s="61"/>
      <c r="F408" s="5"/>
    </row>
    <row r="409" spans="2:6" ht="12" hidden="1">
      <c r="B409" s="9"/>
      <c r="C409" s="58"/>
      <c r="D409" s="7"/>
      <c r="E409" s="61"/>
      <c r="F409" s="5"/>
    </row>
    <row r="410" spans="2:6" ht="12" hidden="1">
      <c r="B410" s="9"/>
      <c r="C410" s="58"/>
      <c r="D410" s="7"/>
      <c r="E410" s="61"/>
      <c r="F410" s="5"/>
    </row>
    <row r="411" spans="2:6" ht="12" hidden="1">
      <c r="B411" s="9"/>
      <c r="C411" s="58"/>
      <c r="D411" s="7"/>
      <c r="E411" s="61"/>
      <c r="F411" s="5"/>
    </row>
    <row r="412" spans="2:6" ht="12" hidden="1">
      <c r="B412" s="9"/>
      <c r="C412" s="58"/>
      <c r="D412" s="7"/>
      <c r="E412" s="61"/>
      <c r="F412" s="5"/>
    </row>
    <row r="413" spans="2:6" ht="12" hidden="1">
      <c r="B413" s="9"/>
      <c r="C413" s="58"/>
      <c r="D413" s="7"/>
      <c r="E413" s="61"/>
      <c r="F413" s="5"/>
    </row>
    <row r="414" spans="2:6" ht="12" hidden="1">
      <c r="B414" s="9"/>
      <c r="C414" s="58"/>
      <c r="D414" s="7"/>
      <c r="E414" s="61"/>
      <c r="F414" s="5"/>
    </row>
    <row r="415" spans="2:6" ht="12" hidden="1">
      <c r="B415" s="9"/>
      <c r="C415" s="58"/>
      <c r="D415" s="7"/>
      <c r="E415" s="61"/>
      <c r="F415" s="5"/>
    </row>
    <row r="416" spans="2:6" ht="12" hidden="1">
      <c r="B416" s="9"/>
      <c r="C416" s="58"/>
      <c r="D416" s="7"/>
      <c r="E416" s="61"/>
      <c r="F416" s="5"/>
    </row>
    <row r="417" spans="2:6" ht="12" hidden="1">
      <c r="B417" s="9"/>
      <c r="C417" s="58"/>
      <c r="D417" s="7"/>
      <c r="E417" s="61"/>
      <c r="F417" s="5"/>
    </row>
    <row r="418" spans="2:6" ht="12" hidden="1">
      <c r="B418" s="9"/>
      <c r="C418" s="58"/>
      <c r="D418" s="7"/>
      <c r="E418" s="61"/>
      <c r="F418" s="5"/>
    </row>
    <row r="419" spans="2:6" ht="12" hidden="1">
      <c r="B419" s="9"/>
      <c r="C419" s="58"/>
      <c r="D419" s="7"/>
      <c r="E419" s="61"/>
      <c r="F419" s="5"/>
    </row>
    <row r="420" spans="2:6" ht="12" hidden="1">
      <c r="B420" s="9"/>
      <c r="C420" s="58"/>
      <c r="D420" s="7"/>
      <c r="E420" s="61"/>
      <c r="F420" s="5"/>
    </row>
    <row r="421" spans="2:6" ht="12" hidden="1">
      <c r="B421" s="9"/>
      <c r="C421" s="58"/>
      <c r="D421" s="7"/>
      <c r="E421" s="61"/>
      <c r="F421" s="5"/>
    </row>
    <row r="422" spans="2:6" ht="12" hidden="1">
      <c r="B422" s="9"/>
      <c r="C422" s="58"/>
      <c r="D422" s="7"/>
      <c r="E422" s="61"/>
      <c r="F422" s="5"/>
    </row>
    <row r="423" spans="2:6" ht="12" hidden="1">
      <c r="B423" s="9"/>
      <c r="C423" s="58"/>
      <c r="D423" s="7"/>
      <c r="E423" s="61"/>
      <c r="F423" s="5"/>
    </row>
    <row r="424" spans="2:6" ht="12" hidden="1">
      <c r="B424" s="9"/>
      <c r="C424" s="58"/>
      <c r="D424" s="7"/>
      <c r="E424" s="61"/>
      <c r="F424" s="5"/>
    </row>
    <row r="425" spans="2:6" ht="12" hidden="1">
      <c r="B425" s="9"/>
      <c r="C425" s="58"/>
      <c r="D425" s="7"/>
      <c r="E425" s="61"/>
      <c r="F425" s="5"/>
    </row>
    <row r="426" spans="2:6" ht="12" hidden="1">
      <c r="B426" s="9"/>
      <c r="C426" s="58"/>
      <c r="D426" s="7"/>
      <c r="E426" s="61"/>
      <c r="F426" s="5"/>
    </row>
    <row r="427" spans="2:6" ht="12" hidden="1">
      <c r="B427" s="9"/>
      <c r="C427" s="58"/>
      <c r="D427" s="7"/>
      <c r="E427" s="61"/>
      <c r="F427" s="5"/>
    </row>
    <row r="428" spans="2:6" ht="12" hidden="1">
      <c r="B428" s="9"/>
      <c r="C428" s="58"/>
      <c r="D428" s="7"/>
      <c r="E428" s="61"/>
      <c r="F428" s="5"/>
    </row>
    <row r="429" spans="2:6" ht="12" hidden="1">
      <c r="B429" s="9"/>
      <c r="C429" s="58"/>
      <c r="D429" s="7"/>
      <c r="E429" s="61"/>
      <c r="F429" s="5"/>
    </row>
    <row r="430" spans="2:6" ht="12" hidden="1">
      <c r="B430" s="9"/>
      <c r="C430" s="58"/>
      <c r="D430" s="7"/>
      <c r="E430" s="61"/>
      <c r="F430" s="5"/>
    </row>
    <row r="431" spans="2:6" ht="12" hidden="1">
      <c r="B431" s="9"/>
      <c r="C431" s="58"/>
      <c r="D431" s="7"/>
      <c r="E431" s="61"/>
      <c r="F431" s="5"/>
    </row>
    <row r="432" spans="2:6" ht="12" hidden="1">
      <c r="B432" s="9"/>
      <c r="C432" s="58"/>
      <c r="D432" s="7"/>
      <c r="E432" s="61"/>
      <c r="F432" s="5"/>
    </row>
    <row r="433" spans="2:6" ht="12" hidden="1">
      <c r="B433" s="9"/>
      <c r="C433" s="58"/>
      <c r="D433" s="7"/>
      <c r="E433" s="61"/>
      <c r="F433" s="5"/>
    </row>
    <row r="434" spans="2:6" ht="12" hidden="1">
      <c r="B434" s="9"/>
      <c r="C434" s="58"/>
      <c r="D434" s="7"/>
      <c r="E434" s="61"/>
      <c r="F434" s="5"/>
    </row>
    <row r="435" spans="2:6" ht="12" hidden="1">
      <c r="B435" s="9"/>
      <c r="C435" s="58"/>
      <c r="D435" s="7"/>
      <c r="E435" s="61"/>
      <c r="F435" s="5"/>
    </row>
    <row r="436" spans="2:6" ht="12" hidden="1">
      <c r="B436" s="9"/>
      <c r="C436" s="58"/>
      <c r="D436" s="7"/>
      <c r="E436" s="61"/>
      <c r="F436" s="5"/>
    </row>
    <row r="437" spans="2:6" ht="12" hidden="1">
      <c r="B437" s="9"/>
      <c r="C437" s="58"/>
      <c r="D437" s="7"/>
      <c r="E437" s="61"/>
      <c r="F437" s="5"/>
    </row>
    <row r="438" spans="2:6" ht="12" hidden="1">
      <c r="B438" s="9"/>
      <c r="C438" s="58"/>
      <c r="D438" s="7"/>
      <c r="E438" s="61"/>
      <c r="F438" s="5"/>
    </row>
    <row r="439" spans="2:6" ht="12" hidden="1">
      <c r="B439" s="9"/>
      <c r="C439" s="58"/>
      <c r="D439" s="7"/>
      <c r="E439" s="61"/>
      <c r="F439" s="5"/>
    </row>
    <row r="440" spans="2:6" ht="12" hidden="1">
      <c r="B440" s="9"/>
      <c r="C440" s="58"/>
      <c r="D440" s="7"/>
      <c r="E440" s="61"/>
      <c r="F440" s="5"/>
    </row>
    <row r="441" spans="2:6" ht="12" hidden="1">
      <c r="B441" s="9"/>
      <c r="C441" s="58"/>
      <c r="D441" s="7"/>
      <c r="E441" s="61"/>
      <c r="F441" s="5"/>
    </row>
    <row r="442" spans="2:6" ht="12" hidden="1">
      <c r="B442" s="9"/>
      <c r="C442" s="58"/>
      <c r="D442" s="7"/>
      <c r="E442" s="61"/>
      <c r="F442" s="5"/>
    </row>
    <row r="443" spans="2:6" ht="12" hidden="1">
      <c r="B443" s="9"/>
      <c r="C443" s="58"/>
      <c r="D443" s="7"/>
      <c r="E443" s="61"/>
      <c r="F443" s="5"/>
    </row>
    <row r="444" spans="2:6" ht="12" hidden="1">
      <c r="B444" s="9"/>
      <c r="C444" s="58"/>
      <c r="D444" s="7"/>
      <c r="E444" s="61"/>
      <c r="F444" s="5"/>
    </row>
    <row r="445" spans="2:6" ht="12" hidden="1">
      <c r="B445" s="9"/>
      <c r="C445" s="58"/>
      <c r="D445" s="7"/>
      <c r="E445" s="61"/>
      <c r="F445" s="5"/>
    </row>
    <row r="446" spans="2:6" ht="12" hidden="1">
      <c r="B446" s="9"/>
      <c r="C446" s="58"/>
      <c r="D446" s="7"/>
      <c r="E446" s="61"/>
      <c r="F446" s="5"/>
    </row>
    <row r="447" spans="2:6" ht="12" hidden="1">
      <c r="B447" s="9"/>
      <c r="C447" s="58"/>
      <c r="D447" s="7"/>
      <c r="E447" s="61"/>
      <c r="F447" s="5"/>
    </row>
    <row r="448" spans="2:6" ht="12" hidden="1">
      <c r="B448" s="9"/>
      <c r="C448" s="58"/>
      <c r="D448" s="7"/>
      <c r="E448" s="61"/>
      <c r="F448" s="5"/>
    </row>
    <row r="449" spans="2:6" ht="12" hidden="1">
      <c r="B449" s="9"/>
      <c r="C449" s="58"/>
      <c r="D449" s="7"/>
      <c r="E449" s="61"/>
      <c r="F449" s="5"/>
    </row>
    <row r="450" spans="2:6" ht="12" hidden="1">
      <c r="B450" s="9"/>
      <c r="C450" s="58"/>
      <c r="D450" s="7"/>
      <c r="E450" s="61"/>
      <c r="F450" s="5"/>
    </row>
    <row r="451" spans="2:6" ht="12" hidden="1">
      <c r="B451" s="9"/>
      <c r="C451" s="58"/>
      <c r="D451" s="7"/>
      <c r="E451" s="61"/>
      <c r="F451" s="5"/>
    </row>
    <row r="452" spans="2:6" ht="12" hidden="1">
      <c r="B452" s="9"/>
      <c r="C452" s="58"/>
      <c r="D452" s="7"/>
      <c r="E452" s="61"/>
      <c r="F452" s="5"/>
    </row>
    <row r="453" spans="2:6" ht="12" hidden="1">
      <c r="B453" s="9"/>
      <c r="C453" s="58"/>
      <c r="D453" s="7"/>
      <c r="E453" s="61"/>
      <c r="F453" s="5"/>
    </row>
    <row r="454" spans="2:6" ht="12" hidden="1">
      <c r="B454" s="9"/>
      <c r="C454" s="58"/>
      <c r="D454" s="7"/>
      <c r="E454" s="61"/>
      <c r="F454" s="5"/>
    </row>
    <row r="455" spans="2:6" ht="12" hidden="1">
      <c r="B455" s="9"/>
      <c r="C455" s="58"/>
      <c r="D455" s="7"/>
      <c r="E455" s="61"/>
      <c r="F455" s="5"/>
    </row>
    <row r="456" spans="2:6" ht="12" hidden="1">
      <c r="B456" s="9"/>
      <c r="C456" s="58"/>
      <c r="D456" s="7"/>
      <c r="E456" s="61"/>
      <c r="F456" s="5"/>
    </row>
    <row r="457" spans="2:6" ht="12" hidden="1">
      <c r="B457" s="9"/>
      <c r="C457" s="58"/>
      <c r="D457" s="7"/>
      <c r="E457" s="61"/>
      <c r="F457" s="5"/>
    </row>
    <row r="458" spans="2:6" ht="12" hidden="1">
      <c r="B458" s="9"/>
      <c r="C458" s="58"/>
      <c r="D458" s="7"/>
      <c r="E458" s="61"/>
      <c r="F458" s="5"/>
    </row>
    <row r="459" spans="2:6" ht="12" hidden="1">
      <c r="B459" s="9"/>
      <c r="C459" s="58"/>
      <c r="D459" s="7"/>
      <c r="E459" s="61"/>
      <c r="F459" s="5"/>
    </row>
    <row r="460" spans="2:6" ht="12" hidden="1">
      <c r="B460" s="9"/>
      <c r="C460" s="58"/>
      <c r="D460" s="7"/>
      <c r="E460" s="61"/>
      <c r="F460" s="5"/>
    </row>
    <row r="461" spans="2:6" ht="12" hidden="1">
      <c r="B461" s="9"/>
      <c r="C461" s="58"/>
      <c r="D461" s="7"/>
      <c r="E461" s="61"/>
      <c r="F461" s="5"/>
    </row>
    <row r="462" spans="2:6" ht="12" hidden="1">
      <c r="B462" s="9"/>
      <c r="C462" s="58"/>
      <c r="D462" s="7"/>
      <c r="E462" s="61"/>
      <c r="F462" s="5"/>
    </row>
    <row r="463" spans="2:6" ht="12" hidden="1">
      <c r="B463" s="9"/>
      <c r="C463" s="58"/>
      <c r="D463" s="7"/>
      <c r="E463" s="61"/>
      <c r="F463" s="5"/>
    </row>
    <row r="464" spans="2:6" ht="12" hidden="1">
      <c r="B464" s="9"/>
      <c r="C464" s="58"/>
      <c r="D464" s="7"/>
      <c r="E464" s="61"/>
      <c r="F464" s="5"/>
    </row>
    <row r="465" spans="2:6" ht="12" hidden="1">
      <c r="B465" s="9"/>
      <c r="C465" s="58"/>
      <c r="D465" s="7"/>
      <c r="E465" s="61"/>
      <c r="F465" s="5"/>
    </row>
    <row r="466" spans="2:6" ht="12" hidden="1">
      <c r="B466" s="9"/>
      <c r="C466" s="58"/>
      <c r="D466" s="7"/>
      <c r="E466" s="61"/>
      <c r="F466" s="5"/>
    </row>
    <row r="467" spans="2:6" ht="12" hidden="1">
      <c r="B467" s="9"/>
      <c r="C467" s="58"/>
      <c r="D467" s="7"/>
      <c r="E467" s="61"/>
      <c r="F467" s="5"/>
    </row>
    <row r="468" spans="2:6" ht="12" hidden="1">
      <c r="B468" s="9"/>
      <c r="C468" s="58"/>
      <c r="D468" s="7"/>
      <c r="E468" s="61"/>
      <c r="F468" s="5"/>
    </row>
    <row r="469" spans="2:6" ht="12" hidden="1">
      <c r="B469" s="9"/>
      <c r="C469" s="58"/>
      <c r="D469" s="7"/>
      <c r="E469" s="61"/>
      <c r="F469" s="5"/>
    </row>
    <row r="470" spans="2:6" ht="12" hidden="1">
      <c r="B470" s="9"/>
      <c r="C470" s="58"/>
      <c r="D470" s="7"/>
      <c r="E470" s="61"/>
      <c r="F470" s="5"/>
    </row>
    <row r="471" spans="2:6" ht="12" hidden="1">
      <c r="B471" s="9"/>
      <c r="C471" s="58"/>
      <c r="D471" s="7"/>
      <c r="E471" s="61"/>
      <c r="F471" s="5"/>
    </row>
    <row r="472" spans="2:6" ht="12" hidden="1">
      <c r="B472" s="9"/>
      <c r="C472" s="58"/>
      <c r="D472" s="7"/>
      <c r="E472" s="61"/>
      <c r="F472" s="5"/>
    </row>
    <row r="473" spans="2:6" ht="12" hidden="1">
      <c r="B473" s="9"/>
      <c r="C473" s="58"/>
      <c r="D473" s="7"/>
      <c r="E473" s="61"/>
      <c r="F473" s="5"/>
    </row>
    <row r="474" spans="2:6" ht="12" hidden="1">
      <c r="B474" s="9"/>
      <c r="C474" s="58"/>
      <c r="D474" s="7"/>
      <c r="E474" s="61"/>
      <c r="F474" s="5"/>
    </row>
    <row r="475" spans="2:6" ht="12" hidden="1">
      <c r="B475" s="9"/>
      <c r="C475" s="58"/>
      <c r="D475" s="7"/>
      <c r="E475" s="61"/>
      <c r="F475" s="5"/>
    </row>
    <row r="476" spans="2:6" ht="12" hidden="1">
      <c r="B476" s="9"/>
      <c r="C476" s="58"/>
      <c r="D476" s="7"/>
      <c r="E476" s="61"/>
      <c r="F476" s="5"/>
    </row>
    <row r="477" spans="2:6" ht="12" hidden="1">
      <c r="B477" s="9"/>
      <c r="C477" s="58"/>
      <c r="D477" s="7"/>
      <c r="E477" s="61"/>
      <c r="F477" s="5"/>
    </row>
    <row r="478" spans="2:6" ht="12" hidden="1">
      <c r="B478" s="9"/>
      <c r="C478" s="58"/>
      <c r="D478" s="7"/>
      <c r="E478" s="61"/>
      <c r="F478" s="5"/>
    </row>
    <row r="479" spans="2:6" ht="12" hidden="1">
      <c r="B479" s="9"/>
      <c r="C479" s="58"/>
      <c r="D479" s="7"/>
      <c r="E479" s="61"/>
      <c r="F479" s="5"/>
    </row>
    <row r="480" spans="2:6" ht="12" hidden="1">
      <c r="B480" s="9"/>
      <c r="C480" s="58"/>
      <c r="D480" s="7"/>
      <c r="E480" s="61"/>
      <c r="F480" s="5"/>
    </row>
    <row r="481" spans="2:6" ht="12" hidden="1">
      <c r="B481" s="9"/>
      <c r="C481" s="58"/>
      <c r="D481" s="7"/>
      <c r="E481" s="61"/>
      <c r="F481" s="5"/>
    </row>
    <row r="482" spans="2:6" ht="12" hidden="1">
      <c r="B482" s="9"/>
      <c r="C482" s="58"/>
      <c r="D482" s="7"/>
      <c r="E482" s="61"/>
      <c r="F482" s="5"/>
    </row>
    <row r="483" spans="2:6" ht="12" hidden="1">
      <c r="B483" s="9"/>
      <c r="C483" s="58"/>
      <c r="D483" s="7"/>
      <c r="E483" s="61"/>
      <c r="F483" s="5"/>
    </row>
    <row r="484" spans="2:6" ht="12" hidden="1">
      <c r="B484" s="9"/>
      <c r="C484" s="58"/>
      <c r="D484" s="7"/>
      <c r="E484" s="61"/>
      <c r="F484" s="5"/>
    </row>
    <row r="485" spans="2:6" ht="12" hidden="1">
      <c r="B485" s="9"/>
      <c r="C485" s="58"/>
      <c r="D485" s="7"/>
      <c r="E485" s="61"/>
      <c r="F485" s="5"/>
    </row>
    <row r="486" spans="2:6" ht="12" hidden="1">
      <c r="B486" s="9"/>
      <c r="C486" s="58"/>
      <c r="D486" s="7"/>
      <c r="E486" s="61"/>
      <c r="F486" s="5"/>
    </row>
    <row r="487" spans="2:6" ht="12" hidden="1">
      <c r="B487" s="9"/>
      <c r="C487" s="58"/>
      <c r="D487" s="7"/>
      <c r="E487" s="61"/>
      <c r="F487" s="5"/>
    </row>
    <row r="488" spans="2:6" ht="12" hidden="1">
      <c r="B488" s="9"/>
      <c r="C488" s="58"/>
      <c r="D488" s="7"/>
      <c r="E488" s="61"/>
      <c r="F488" s="5"/>
    </row>
    <row r="489" spans="2:6" ht="12" hidden="1">
      <c r="B489" s="9"/>
      <c r="C489" s="58"/>
      <c r="D489" s="7"/>
      <c r="E489" s="61"/>
      <c r="F489" s="5"/>
    </row>
    <row r="490" spans="2:6" ht="12" hidden="1">
      <c r="B490" s="9"/>
      <c r="C490" s="58"/>
      <c r="D490" s="7"/>
      <c r="E490" s="61"/>
      <c r="F490" s="5"/>
    </row>
    <row r="491" spans="2:6" ht="12" hidden="1">
      <c r="B491" s="9"/>
      <c r="C491" s="58"/>
      <c r="D491" s="7"/>
      <c r="E491" s="61"/>
      <c r="F491" s="5"/>
    </row>
    <row r="492" spans="2:6" ht="12" hidden="1">
      <c r="B492" s="9"/>
      <c r="C492" s="58"/>
      <c r="D492" s="7"/>
      <c r="E492" s="61"/>
      <c r="F492" s="5"/>
    </row>
    <row r="493" spans="2:6" ht="12" hidden="1">
      <c r="B493" s="9"/>
      <c r="C493" s="58"/>
      <c r="D493" s="7"/>
      <c r="E493" s="61"/>
      <c r="F493" s="5"/>
    </row>
    <row r="494" spans="2:6" ht="12" hidden="1">
      <c r="B494" s="9"/>
      <c r="C494" s="58"/>
      <c r="D494" s="7"/>
      <c r="E494" s="61"/>
      <c r="F494" s="5"/>
    </row>
    <row r="495" spans="2:6" ht="12" hidden="1">
      <c r="B495" s="9"/>
      <c r="C495" s="58"/>
      <c r="D495" s="7"/>
      <c r="E495" s="61"/>
      <c r="F495" s="5"/>
    </row>
    <row r="496" spans="2:6" ht="12" hidden="1">
      <c r="B496" s="9"/>
      <c r="C496" s="58"/>
      <c r="D496" s="7"/>
      <c r="E496" s="61"/>
      <c r="F496" s="5"/>
    </row>
    <row r="497" spans="2:6" ht="12" hidden="1">
      <c r="B497" s="9"/>
      <c r="C497" s="58"/>
      <c r="D497" s="7"/>
      <c r="E497" s="61"/>
      <c r="F497" s="5"/>
    </row>
    <row r="498" spans="2:6" ht="12" hidden="1">
      <c r="B498" s="9"/>
      <c r="C498" s="58"/>
      <c r="D498" s="7"/>
      <c r="E498" s="61"/>
      <c r="F498" s="5"/>
    </row>
    <row r="499" spans="2:6" ht="12" hidden="1">
      <c r="B499" s="9"/>
      <c r="C499" s="58"/>
      <c r="D499" s="7"/>
      <c r="E499" s="61"/>
      <c r="F499" s="5"/>
    </row>
    <row r="500" spans="2:6" ht="12" hidden="1">
      <c r="B500" s="9"/>
      <c r="C500" s="58"/>
      <c r="D500" s="7"/>
      <c r="E500" s="61"/>
      <c r="F500" s="5"/>
    </row>
    <row r="501" spans="2:6" ht="12" hidden="1">
      <c r="B501" s="9"/>
      <c r="C501" s="58"/>
      <c r="D501" s="7"/>
      <c r="E501" s="61"/>
      <c r="F501" s="5"/>
    </row>
    <row r="502" spans="2:6" ht="12" hidden="1">
      <c r="B502" s="9"/>
      <c r="C502" s="58"/>
      <c r="D502" s="7"/>
      <c r="E502" s="61"/>
      <c r="F502" s="5"/>
    </row>
    <row r="503" spans="2:6" ht="12" hidden="1">
      <c r="B503" s="9"/>
      <c r="C503" s="58"/>
      <c r="D503" s="7"/>
      <c r="E503" s="61"/>
      <c r="F503" s="5"/>
    </row>
    <row r="504" spans="2:6" ht="12" hidden="1">
      <c r="B504" s="9"/>
      <c r="C504" s="58"/>
      <c r="D504" s="7"/>
      <c r="E504" s="61"/>
      <c r="F504" s="5"/>
    </row>
    <row r="505" spans="2:6" ht="12" hidden="1">
      <c r="B505" s="9"/>
      <c r="C505" s="58"/>
      <c r="D505" s="7"/>
      <c r="E505" s="61"/>
      <c r="F505" s="5"/>
    </row>
    <row r="506" spans="2:6" ht="12" hidden="1">
      <c r="B506" s="9"/>
      <c r="C506" s="58"/>
      <c r="D506" s="7"/>
      <c r="E506" s="61"/>
      <c r="F506" s="5"/>
    </row>
    <row r="507" spans="2:6" ht="12" hidden="1">
      <c r="B507" s="9"/>
      <c r="C507" s="58"/>
      <c r="D507" s="7"/>
      <c r="E507" s="61"/>
      <c r="F507" s="5"/>
    </row>
    <row r="508" spans="2:6" ht="12" hidden="1">
      <c r="B508" s="9"/>
      <c r="C508" s="58"/>
      <c r="D508" s="7"/>
      <c r="E508" s="61"/>
      <c r="F508" s="5"/>
    </row>
    <row r="509" spans="2:6" ht="12" hidden="1">
      <c r="B509" s="9"/>
      <c r="C509" s="58"/>
      <c r="D509" s="7"/>
      <c r="E509" s="61"/>
      <c r="F509" s="5"/>
    </row>
    <row r="510" spans="2:6" ht="12" hidden="1">
      <c r="B510" s="9"/>
      <c r="C510" s="58"/>
      <c r="D510" s="7"/>
      <c r="E510" s="61"/>
      <c r="F510" s="5"/>
    </row>
    <row r="511" spans="2:6" ht="12" hidden="1">
      <c r="B511" s="9"/>
      <c r="C511" s="58"/>
      <c r="D511" s="7"/>
      <c r="E511" s="61"/>
      <c r="F511" s="5"/>
    </row>
    <row r="512" spans="2:6" ht="12" hidden="1">
      <c r="B512" s="9"/>
      <c r="C512" s="58"/>
      <c r="D512" s="7"/>
      <c r="E512" s="61"/>
      <c r="F512" s="5"/>
    </row>
    <row r="513" spans="2:6" ht="12" hidden="1">
      <c r="B513" s="9"/>
      <c r="C513" s="58"/>
      <c r="D513" s="7"/>
      <c r="E513" s="61"/>
      <c r="F513" s="5"/>
    </row>
    <row r="514" spans="2:6" ht="12" hidden="1">
      <c r="B514" s="9"/>
      <c r="C514" s="58"/>
      <c r="D514" s="7"/>
      <c r="E514" s="61"/>
      <c r="F514" s="5"/>
    </row>
    <row r="515" spans="2:6" ht="12" hidden="1">
      <c r="B515" s="9"/>
      <c r="C515" s="58"/>
      <c r="D515" s="7"/>
      <c r="E515" s="61"/>
      <c r="F515" s="5"/>
    </row>
    <row r="516" spans="2:6" ht="12" hidden="1">
      <c r="B516" s="9"/>
      <c r="C516" s="58"/>
      <c r="D516" s="7"/>
      <c r="E516" s="61"/>
      <c r="F516" s="5"/>
    </row>
    <row r="517" spans="2:6" ht="12" hidden="1">
      <c r="B517" s="9"/>
      <c r="C517" s="58"/>
      <c r="D517" s="7"/>
      <c r="E517" s="61"/>
      <c r="F517" s="5"/>
    </row>
    <row r="518" spans="2:6" ht="12" hidden="1">
      <c r="B518" s="9"/>
      <c r="C518" s="58"/>
      <c r="D518" s="7"/>
      <c r="E518" s="61"/>
      <c r="F518" s="5"/>
    </row>
    <row r="519" spans="2:6" ht="12" hidden="1">
      <c r="B519" s="9"/>
      <c r="C519" s="58"/>
      <c r="D519" s="7"/>
      <c r="E519" s="61"/>
      <c r="F519" s="5"/>
    </row>
    <row r="520" spans="2:6" ht="12" hidden="1">
      <c r="B520" s="9"/>
      <c r="C520" s="58"/>
      <c r="D520" s="7"/>
      <c r="E520" s="61"/>
      <c r="F520" s="5"/>
    </row>
    <row r="521" spans="2:6" ht="12" hidden="1">
      <c r="B521" s="9"/>
      <c r="C521" s="58"/>
      <c r="D521" s="7"/>
      <c r="E521" s="61"/>
      <c r="F521" s="5"/>
    </row>
    <row r="522" spans="2:6" ht="12" hidden="1">
      <c r="B522" s="9"/>
      <c r="C522" s="58"/>
      <c r="D522" s="7"/>
      <c r="E522" s="61"/>
      <c r="F522" s="5"/>
    </row>
    <row r="523" spans="2:6" ht="12" hidden="1">
      <c r="B523" s="9"/>
      <c r="C523" s="58"/>
      <c r="D523" s="7"/>
      <c r="E523" s="61"/>
      <c r="F523" s="5"/>
    </row>
    <row r="524" spans="2:6" ht="12" hidden="1">
      <c r="B524" s="9"/>
      <c r="C524" s="58"/>
      <c r="D524" s="7"/>
      <c r="E524" s="61"/>
      <c r="F524" s="5"/>
    </row>
    <row r="525" spans="2:6" ht="12" hidden="1">
      <c r="B525" s="9"/>
      <c r="C525" s="58"/>
      <c r="D525" s="7"/>
      <c r="E525" s="61"/>
      <c r="F525" s="5"/>
    </row>
    <row r="526" spans="2:6" ht="12" hidden="1">
      <c r="B526" s="9"/>
      <c r="C526" s="58"/>
      <c r="D526" s="7"/>
      <c r="E526" s="61"/>
      <c r="F526" s="5"/>
    </row>
    <row r="527" spans="2:6" ht="12" hidden="1">
      <c r="B527" s="9"/>
      <c r="C527" s="58"/>
      <c r="D527" s="7"/>
      <c r="E527" s="61"/>
      <c r="F527" s="5"/>
    </row>
    <row r="528" spans="2:6" ht="12" hidden="1">
      <c r="B528" s="9"/>
      <c r="C528" s="58"/>
      <c r="D528" s="7"/>
      <c r="E528" s="61"/>
      <c r="F528" s="5"/>
    </row>
    <row r="529" spans="2:6" ht="12" hidden="1">
      <c r="B529" s="9"/>
      <c r="C529" s="58"/>
      <c r="D529" s="7"/>
      <c r="E529" s="61"/>
      <c r="F529" s="5"/>
    </row>
    <row r="530" spans="2:6" ht="12" hidden="1">
      <c r="B530" s="9"/>
      <c r="C530" s="58"/>
      <c r="D530" s="7"/>
      <c r="E530" s="61"/>
      <c r="F530" s="5"/>
    </row>
    <row r="531" spans="2:6" ht="12" hidden="1">
      <c r="B531" s="9"/>
      <c r="C531" s="58"/>
      <c r="D531" s="7"/>
      <c r="E531" s="61"/>
      <c r="F531" s="5"/>
    </row>
    <row r="532" spans="2:6" ht="12" hidden="1">
      <c r="B532" s="9"/>
      <c r="C532" s="58"/>
      <c r="D532" s="7"/>
      <c r="E532" s="61"/>
      <c r="F532" s="5"/>
    </row>
    <row r="533" spans="2:6" ht="12" hidden="1">
      <c r="B533" s="9"/>
      <c r="C533" s="58"/>
      <c r="D533" s="7"/>
      <c r="E533" s="61"/>
      <c r="F533" s="5"/>
    </row>
    <row r="534" spans="2:6" ht="12" hidden="1">
      <c r="B534" s="9"/>
      <c r="C534" s="58"/>
      <c r="D534" s="7"/>
      <c r="E534" s="61"/>
      <c r="F534" s="5"/>
    </row>
    <row r="535" spans="2:6" ht="12" hidden="1">
      <c r="B535" s="9"/>
      <c r="C535" s="58"/>
      <c r="D535" s="7"/>
      <c r="E535" s="61"/>
      <c r="F535" s="5"/>
    </row>
    <row r="536" spans="2:6" ht="12" hidden="1">
      <c r="B536" s="9"/>
      <c r="C536" s="58"/>
      <c r="D536" s="7"/>
      <c r="E536" s="61"/>
      <c r="F536" s="5"/>
    </row>
    <row r="537" spans="2:6" ht="12" hidden="1">
      <c r="B537" s="9"/>
      <c r="C537" s="58"/>
      <c r="D537" s="7"/>
      <c r="E537" s="61"/>
      <c r="F537" s="5"/>
    </row>
    <row r="538" spans="2:6" ht="12" hidden="1">
      <c r="B538" s="9"/>
      <c r="C538" s="58"/>
      <c r="D538" s="7"/>
      <c r="E538" s="61"/>
      <c r="F538" s="5"/>
    </row>
    <row r="539" spans="2:6" ht="12" hidden="1">
      <c r="B539" s="9"/>
      <c r="C539" s="58"/>
      <c r="D539" s="7"/>
      <c r="E539" s="61"/>
      <c r="F539" s="5"/>
    </row>
    <row r="540" spans="2:6" ht="12" hidden="1">
      <c r="B540" s="9"/>
      <c r="C540" s="58"/>
      <c r="D540" s="7"/>
      <c r="E540" s="61"/>
      <c r="F540" s="5"/>
    </row>
    <row r="541" spans="2:6" ht="12" hidden="1">
      <c r="B541" s="9"/>
      <c r="C541" s="58"/>
      <c r="D541" s="7"/>
      <c r="E541" s="61"/>
      <c r="F541" s="5"/>
    </row>
    <row r="542" spans="2:6" ht="12" hidden="1">
      <c r="B542" s="9"/>
      <c r="C542" s="58"/>
      <c r="D542" s="7"/>
      <c r="E542" s="61"/>
      <c r="F542" s="5"/>
    </row>
    <row r="543" spans="2:6" ht="12" hidden="1">
      <c r="B543" s="9"/>
      <c r="C543" s="58"/>
      <c r="D543" s="7"/>
      <c r="E543" s="61"/>
      <c r="F543" s="5"/>
    </row>
    <row r="544" spans="2:6" ht="12" hidden="1">
      <c r="B544" s="9"/>
      <c r="C544" s="58"/>
      <c r="D544" s="7"/>
      <c r="E544" s="61"/>
      <c r="F544" s="5"/>
    </row>
    <row r="545" spans="2:6" ht="12" hidden="1">
      <c r="B545" s="9"/>
      <c r="C545" s="58"/>
      <c r="D545" s="7"/>
      <c r="E545" s="61"/>
      <c r="F545" s="5"/>
    </row>
    <row r="546" spans="2:6" ht="12" hidden="1">
      <c r="B546" s="9"/>
      <c r="C546" s="58"/>
      <c r="D546" s="7"/>
      <c r="E546" s="61"/>
      <c r="F546" s="5"/>
    </row>
    <row r="547" spans="2:6" ht="12" hidden="1">
      <c r="B547" s="9"/>
      <c r="C547" s="58"/>
      <c r="D547" s="7"/>
      <c r="E547" s="61"/>
      <c r="F547" s="5"/>
    </row>
    <row r="548" spans="2:6" ht="12" hidden="1">
      <c r="B548" s="9"/>
      <c r="C548" s="58"/>
      <c r="D548" s="7"/>
      <c r="E548" s="61"/>
      <c r="F548" s="5"/>
    </row>
    <row r="549" spans="2:6" ht="12" hidden="1">
      <c r="B549" s="9"/>
      <c r="C549" s="58"/>
      <c r="D549" s="7"/>
      <c r="E549" s="61"/>
      <c r="F549" s="5"/>
    </row>
    <row r="550" spans="2:6" ht="12" hidden="1">
      <c r="B550" s="9"/>
      <c r="C550" s="58"/>
      <c r="D550" s="7"/>
      <c r="E550" s="61"/>
      <c r="F550" s="5"/>
    </row>
    <row r="551" spans="2:6" ht="12" hidden="1">
      <c r="B551" s="9"/>
      <c r="C551" s="58"/>
      <c r="D551" s="7"/>
      <c r="E551" s="61"/>
      <c r="F551" s="5"/>
    </row>
    <row r="552" spans="2:6" ht="12" hidden="1">
      <c r="B552" s="9"/>
      <c r="C552" s="58"/>
      <c r="D552" s="7"/>
      <c r="E552" s="61"/>
      <c r="F552" s="5"/>
    </row>
    <row r="553" spans="2:6" ht="12" hidden="1">
      <c r="B553" s="9"/>
      <c r="C553" s="58"/>
      <c r="D553" s="7"/>
      <c r="E553" s="61"/>
      <c r="F553" s="5"/>
    </row>
    <row r="554" spans="2:6" ht="12" hidden="1">
      <c r="B554" s="9"/>
      <c r="C554" s="58"/>
      <c r="D554" s="7"/>
      <c r="E554" s="61"/>
      <c r="F554" s="5"/>
    </row>
    <row r="555" spans="2:6" ht="12" hidden="1">
      <c r="B555" s="9"/>
      <c r="C555" s="58"/>
      <c r="D555" s="7"/>
      <c r="E555" s="61"/>
      <c r="F555" s="5"/>
    </row>
    <row r="556" spans="2:6" ht="12" hidden="1">
      <c r="B556" s="9"/>
      <c r="C556" s="58"/>
      <c r="D556" s="7"/>
      <c r="E556" s="61"/>
      <c r="F556" s="5"/>
    </row>
    <row r="557" spans="2:6" ht="12" hidden="1">
      <c r="B557" s="9"/>
      <c r="C557" s="58"/>
      <c r="D557" s="7"/>
      <c r="E557" s="61"/>
      <c r="F557" s="5"/>
    </row>
    <row r="558" spans="2:6" ht="12" hidden="1">
      <c r="B558" s="9"/>
      <c r="C558" s="58"/>
      <c r="D558" s="7"/>
      <c r="E558" s="61"/>
      <c r="F558" s="5"/>
    </row>
    <row r="559" spans="2:6" ht="12" hidden="1">
      <c r="B559" s="9"/>
      <c r="C559" s="58"/>
      <c r="D559" s="7"/>
      <c r="E559" s="61"/>
      <c r="F559" s="5"/>
    </row>
    <row r="560" spans="2:6" ht="12" hidden="1">
      <c r="B560" s="9"/>
      <c r="C560" s="58"/>
      <c r="D560" s="7"/>
      <c r="E560" s="61"/>
      <c r="F560" s="5"/>
    </row>
    <row r="561" spans="2:6" ht="12" hidden="1">
      <c r="B561" s="9"/>
      <c r="C561" s="58"/>
      <c r="D561" s="7"/>
      <c r="E561" s="61"/>
      <c r="F561" s="5"/>
    </row>
    <row r="562" spans="2:6" ht="12" hidden="1">
      <c r="B562" s="9"/>
      <c r="C562" s="58"/>
      <c r="D562" s="7"/>
      <c r="E562" s="61"/>
      <c r="F562" s="5"/>
    </row>
    <row r="563" spans="2:6" ht="12" hidden="1">
      <c r="B563" s="9"/>
      <c r="C563" s="58"/>
      <c r="D563" s="7"/>
      <c r="E563" s="61"/>
      <c r="F563" s="5"/>
    </row>
    <row r="564" spans="2:6" ht="12" hidden="1">
      <c r="B564" s="9"/>
      <c r="C564" s="58"/>
      <c r="D564" s="7"/>
      <c r="E564" s="61"/>
      <c r="F564" s="5"/>
    </row>
    <row r="565" spans="2:6" ht="12" hidden="1">
      <c r="B565" s="9"/>
      <c r="C565" s="58"/>
      <c r="D565" s="7"/>
      <c r="E565" s="61"/>
      <c r="F565" s="5"/>
    </row>
    <row r="566" spans="2:6" ht="12" hidden="1">
      <c r="B566" s="9"/>
      <c r="C566" s="58"/>
      <c r="D566" s="7"/>
      <c r="E566" s="61"/>
      <c r="F566" s="5"/>
    </row>
    <row r="567" spans="2:6" ht="12" hidden="1">
      <c r="B567" s="9"/>
      <c r="C567" s="58"/>
      <c r="D567" s="7"/>
      <c r="E567" s="61"/>
      <c r="F567" s="5"/>
    </row>
    <row r="568" spans="2:6" ht="12" hidden="1">
      <c r="B568" s="9"/>
      <c r="C568" s="58"/>
      <c r="D568" s="7"/>
      <c r="E568" s="61"/>
      <c r="F568" s="5"/>
    </row>
    <row r="569" spans="2:6" ht="12" hidden="1">
      <c r="B569" s="9"/>
      <c r="C569" s="58"/>
      <c r="D569" s="7"/>
      <c r="E569" s="61"/>
      <c r="F569" s="5"/>
    </row>
    <row r="570" spans="2:6" ht="12" hidden="1">
      <c r="B570" s="9"/>
      <c r="C570" s="58"/>
      <c r="D570" s="7"/>
      <c r="E570" s="61"/>
      <c r="F570" s="5"/>
    </row>
    <row r="571" spans="2:6" ht="12" hidden="1">
      <c r="B571" s="9"/>
      <c r="C571" s="58"/>
      <c r="D571" s="7"/>
      <c r="E571" s="61"/>
      <c r="F571" s="5"/>
    </row>
    <row r="572" spans="2:6" ht="12" hidden="1">
      <c r="B572" s="9"/>
      <c r="C572" s="58"/>
      <c r="D572" s="7"/>
      <c r="E572" s="61"/>
      <c r="F572" s="5"/>
    </row>
    <row r="573" spans="2:6" ht="12" hidden="1">
      <c r="B573" s="9"/>
      <c r="C573" s="58"/>
      <c r="D573" s="7"/>
      <c r="E573" s="61"/>
      <c r="F573" s="5"/>
    </row>
    <row r="574" spans="2:6" ht="12" hidden="1">
      <c r="B574" s="9"/>
      <c r="C574" s="58"/>
      <c r="D574" s="7"/>
      <c r="E574" s="61"/>
      <c r="F574" s="5"/>
    </row>
    <row r="575" spans="2:6" ht="12" hidden="1">
      <c r="B575" s="9"/>
      <c r="C575" s="58"/>
      <c r="D575" s="7"/>
      <c r="E575" s="61"/>
      <c r="F575" s="5"/>
    </row>
    <row r="576" spans="2:6" ht="12" hidden="1">
      <c r="B576" s="9"/>
      <c r="C576" s="58"/>
      <c r="D576" s="7"/>
      <c r="E576" s="61"/>
      <c r="F576" s="5"/>
    </row>
    <row r="577" spans="2:6" ht="12" hidden="1">
      <c r="B577" s="9"/>
      <c r="C577" s="58"/>
      <c r="D577" s="7"/>
      <c r="E577" s="61"/>
      <c r="F577" s="5"/>
    </row>
    <row r="578" spans="2:6" ht="12" hidden="1">
      <c r="B578" s="9"/>
      <c r="C578" s="58"/>
      <c r="D578" s="7"/>
      <c r="E578" s="61"/>
      <c r="F578" s="5"/>
    </row>
    <row r="579" spans="2:6" ht="12" hidden="1">
      <c r="B579" s="9"/>
      <c r="C579" s="58"/>
      <c r="D579" s="7"/>
      <c r="E579" s="61"/>
      <c r="F579" s="5"/>
    </row>
    <row r="580" spans="2:6" ht="12" hidden="1">
      <c r="B580" s="9"/>
      <c r="C580" s="58"/>
      <c r="D580" s="7"/>
      <c r="E580" s="61"/>
      <c r="F580" s="5"/>
    </row>
    <row r="581" spans="2:6" ht="12" hidden="1">
      <c r="B581" s="9"/>
      <c r="C581" s="58"/>
      <c r="D581" s="7"/>
      <c r="E581" s="61"/>
      <c r="F581" s="5"/>
    </row>
    <row r="582" spans="2:6" ht="12" hidden="1">
      <c r="B582" s="9"/>
      <c r="C582" s="58"/>
      <c r="D582" s="7"/>
      <c r="E582" s="61"/>
      <c r="F582" s="5"/>
    </row>
    <row r="583" spans="2:6" ht="12" hidden="1">
      <c r="B583" s="9"/>
      <c r="C583" s="58"/>
      <c r="D583" s="7"/>
      <c r="E583" s="61"/>
      <c r="F583" s="5"/>
    </row>
    <row r="584" spans="2:6" ht="12" hidden="1">
      <c r="B584" s="9"/>
      <c r="C584" s="58"/>
      <c r="D584" s="7"/>
      <c r="E584" s="61"/>
      <c r="F584" s="5"/>
    </row>
    <row r="585" spans="2:6" ht="12" hidden="1">
      <c r="B585" s="9"/>
      <c r="C585" s="58"/>
      <c r="D585" s="7"/>
      <c r="E585" s="61"/>
      <c r="F585" s="5"/>
    </row>
    <row r="586" spans="2:6" ht="12" hidden="1">
      <c r="B586" s="9"/>
      <c r="C586" s="58"/>
      <c r="D586" s="7"/>
      <c r="E586" s="61"/>
      <c r="F586" s="5"/>
    </row>
    <row r="587" spans="2:6" ht="12" hidden="1">
      <c r="B587" s="9"/>
      <c r="C587" s="58"/>
      <c r="D587" s="7"/>
      <c r="E587" s="61"/>
      <c r="F587" s="5"/>
    </row>
    <row r="588" spans="2:6" ht="12" hidden="1">
      <c r="B588" s="9"/>
      <c r="C588" s="58"/>
      <c r="D588" s="7"/>
      <c r="E588" s="61"/>
      <c r="F588" s="5"/>
    </row>
    <row r="589" spans="2:6" ht="12" hidden="1">
      <c r="B589" s="9"/>
      <c r="C589" s="58"/>
      <c r="D589" s="7"/>
      <c r="E589" s="61"/>
      <c r="F589" s="5"/>
    </row>
    <row r="590" spans="2:6" ht="12" hidden="1">
      <c r="B590" s="9"/>
      <c r="C590" s="58"/>
      <c r="D590" s="7"/>
      <c r="E590" s="61"/>
      <c r="F590" s="5"/>
    </row>
    <row r="591" spans="2:6" ht="12" hidden="1">
      <c r="B591" s="9"/>
      <c r="C591" s="58"/>
      <c r="D591" s="7"/>
      <c r="E591" s="61"/>
      <c r="F591" s="5"/>
    </row>
    <row r="592" spans="2:6" ht="12" hidden="1">
      <c r="B592" s="9"/>
      <c r="C592" s="58"/>
      <c r="D592" s="7"/>
      <c r="E592" s="61"/>
      <c r="F592" s="5"/>
    </row>
    <row r="593" spans="2:6" ht="12" hidden="1">
      <c r="B593" s="9"/>
      <c r="C593" s="58"/>
      <c r="D593" s="7"/>
      <c r="E593" s="61"/>
      <c r="F593" s="5"/>
    </row>
    <row r="594" spans="2:6" ht="12" hidden="1">
      <c r="B594" s="9"/>
      <c r="C594" s="58"/>
      <c r="D594" s="7"/>
      <c r="E594" s="61"/>
      <c r="F594" s="5"/>
    </row>
    <row r="595" spans="2:6" ht="12" hidden="1">
      <c r="B595" s="9"/>
      <c r="C595" s="58"/>
      <c r="D595" s="7"/>
      <c r="E595" s="61"/>
      <c r="F595" s="5"/>
    </row>
    <row r="596" spans="2:6" ht="12" hidden="1">
      <c r="B596" s="9"/>
      <c r="C596" s="58"/>
      <c r="D596" s="7"/>
      <c r="E596" s="61"/>
      <c r="F596" s="5"/>
    </row>
    <row r="597" spans="2:6" ht="12" hidden="1">
      <c r="B597" s="9"/>
      <c r="C597" s="58"/>
      <c r="D597" s="7"/>
      <c r="E597" s="61"/>
      <c r="F597" s="5"/>
    </row>
    <row r="598" spans="2:6" ht="12" hidden="1">
      <c r="B598" s="9"/>
      <c r="C598" s="58"/>
      <c r="D598" s="7"/>
      <c r="E598" s="61"/>
      <c r="F598" s="5"/>
    </row>
    <row r="599" spans="2:6" ht="12" hidden="1">
      <c r="B599" s="9"/>
      <c r="C599" s="58"/>
      <c r="D599" s="7"/>
      <c r="E599" s="61"/>
      <c r="F599" s="5"/>
    </row>
    <row r="600" spans="2:6" ht="12" hidden="1">
      <c r="B600" s="9"/>
      <c r="C600" s="58"/>
      <c r="D600" s="7"/>
      <c r="E600" s="61"/>
      <c r="F600" s="5"/>
    </row>
    <row r="601" spans="2:6" ht="12" hidden="1">
      <c r="B601" s="9"/>
      <c r="C601" s="58"/>
      <c r="D601" s="7"/>
      <c r="E601" s="61"/>
      <c r="F601" s="5"/>
    </row>
    <row r="602" spans="2:6" ht="12" hidden="1">
      <c r="B602" s="9"/>
      <c r="C602" s="58"/>
      <c r="D602" s="7"/>
      <c r="E602" s="61"/>
      <c r="F602" s="5"/>
    </row>
    <row r="603" spans="2:6" ht="12" hidden="1">
      <c r="B603" s="9"/>
      <c r="C603" s="58"/>
      <c r="D603" s="7"/>
      <c r="E603" s="61"/>
      <c r="F603" s="5"/>
    </row>
    <row r="604" spans="2:6" ht="12" hidden="1">
      <c r="B604" s="9"/>
      <c r="C604" s="58"/>
      <c r="D604" s="7"/>
      <c r="E604" s="61"/>
      <c r="F604" s="5"/>
    </row>
    <row r="605" spans="2:6" ht="12" hidden="1">
      <c r="B605" s="9"/>
      <c r="C605" s="58"/>
      <c r="D605" s="7"/>
      <c r="E605" s="61"/>
      <c r="F605" s="5"/>
    </row>
    <row r="606" spans="2:6" ht="12" hidden="1">
      <c r="B606" s="9"/>
      <c r="C606" s="58"/>
      <c r="D606" s="7"/>
      <c r="E606" s="61"/>
      <c r="F606" s="5"/>
    </row>
    <row r="607" spans="2:6" ht="12" hidden="1">
      <c r="B607" s="9"/>
      <c r="C607" s="58"/>
      <c r="D607" s="7"/>
      <c r="E607" s="61"/>
      <c r="F607" s="5"/>
    </row>
    <row r="608" spans="2:6" ht="12" hidden="1">
      <c r="B608" s="9"/>
      <c r="C608" s="58"/>
      <c r="D608" s="7"/>
      <c r="E608" s="61"/>
      <c r="F608" s="5"/>
    </row>
    <row r="609" spans="2:6" ht="12" hidden="1">
      <c r="B609" s="9"/>
      <c r="C609" s="58"/>
      <c r="D609" s="7"/>
      <c r="E609" s="61"/>
      <c r="F609" s="5"/>
    </row>
    <row r="610" spans="2:6" ht="12" hidden="1">
      <c r="B610" s="9"/>
      <c r="C610" s="58"/>
      <c r="D610" s="7"/>
      <c r="E610" s="61"/>
      <c r="F610" s="5"/>
    </row>
    <row r="611" spans="2:6" ht="12" hidden="1">
      <c r="B611" s="9"/>
      <c r="C611" s="58"/>
      <c r="D611" s="7"/>
      <c r="E611" s="61"/>
      <c r="F611" s="5"/>
    </row>
    <row r="612" spans="2:6" ht="12" hidden="1">
      <c r="B612" s="9"/>
      <c r="C612" s="58"/>
      <c r="D612" s="7"/>
      <c r="E612" s="61"/>
      <c r="F612" s="5"/>
    </row>
    <row r="613" spans="2:6" ht="12" hidden="1">
      <c r="B613" s="9"/>
      <c r="C613" s="58"/>
      <c r="D613" s="7"/>
      <c r="E613" s="61"/>
      <c r="F613" s="5"/>
    </row>
    <row r="614" spans="2:6" ht="12" hidden="1">
      <c r="B614" s="9"/>
      <c r="C614" s="58"/>
      <c r="D614" s="7"/>
      <c r="E614" s="61"/>
      <c r="F614" s="5"/>
    </row>
    <row r="615" spans="2:6" ht="12" hidden="1">
      <c r="B615" s="9"/>
      <c r="C615" s="58"/>
      <c r="D615" s="7"/>
      <c r="E615" s="61"/>
      <c r="F615" s="5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5
&amp;Capril 2018&amp;R&amp;P(&amp;N)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scbingj</dc:creator>
  <cp:keywords/>
  <dc:description/>
  <cp:lastModifiedBy>Högberg Åsa</cp:lastModifiedBy>
  <cp:lastPrinted>2015-09-07T11:27:01Z</cp:lastPrinted>
  <dcterms:created xsi:type="dcterms:W3CDTF">2003-08-13T06:32:22Z</dcterms:created>
  <dcterms:modified xsi:type="dcterms:W3CDTF">2023-04-27T08:04:04Z</dcterms:modified>
  <cp:category/>
  <cp:version/>
  <cp:contentType/>
  <cp:contentStatus/>
</cp:coreProperties>
</file>